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Données" sheetId="3" state="visible" r:id="rId5"/>
    <sheet name="Zone de travail" sheetId="4" state="visible" r:id="rId6"/>
    <sheet name="Corrigé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<sst xmlns="http://schemas.openxmlformats.org/spreadsheetml/2006/main" count="727" uniqueCount="110">
  <si>
    <t xml:space="preserve">Exercice guidé : construire des graphiques Excel qui parlent</t>
  </si>
  <si>
    <t xml:space="preserve">DRF Formation · Parcours Maîtrisez Excel · Certification ENI RS7536</t>
  </si>
  <si>
    <t xml:space="preserve">LE CONTEXTE</t>
  </si>
  <si>
    <t xml:space="preserve">Vous venez d'intégrer le service commercial de DRF Distribution. Votre responsable vous transmet l'export des ventes 2026 : 192 lignes, 4 agences, 4 familles de produits, 12 mois. Il vous demande cinq graphiques pour le comité de direction de la semaine prochaine. Personne ne lira le tableau brut.</t>
  </si>
  <si>
    <t xml:space="preserve">COMMENT TRAVAILLER</t>
  </si>
  <si>
    <t xml:space="preserve">1. Onglet « Données » : le fichier source, déjà mis en tableau structuré. Ne le modifiez pas, sauf pour la mission bonus.</t>
  </si>
  <si>
    <t xml:space="preserve">2. Onglet « Zone de travail » : c'est ici que vous travaillez. Les cellules jaunes sont à compléter.</t>
  </si>
  <si>
    <t xml:space="preserve">3. Onglet « Pas à pas » : la marche à suivre détaillée, mission par mission, avec les menus exacts d'Excel en français.</t>
  </si>
  <si>
    <t xml:space="preserve">4. Onglet « Corrigé » : à consulter seulement après avoir essayé. Les cinq graphiques y sont construits.</t>
  </si>
  <si>
    <t xml:space="preserve">LÉGENDE DES COULEURS</t>
  </si>
  <si>
    <t xml:space="preserve">   Cellule jaune : à compléter par vos soins (formule ou valeur).</t>
  </si>
  <si>
    <t xml:space="preserve">   Cellule verte : en-tête ou libellé fourni. Ne rien y saisir.</t>
  </si>
  <si>
    <t xml:space="preserve">VOS 6 MISSIONS</t>
  </si>
  <si>
    <t xml:space="preserve">Mission          |  Objectif                                        |  Graphique attendu            |  Question à laquelle vous répondez</t>
  </si>
  <si>
    <t xml:space="preserve">Mission 1        |  Comparer les 4 agences                         |  Histogramme groupé           |  Quelle agence réalise le plus gros chiffre d'affaires ?</t>
  </si>
  <si>
    <t xml:space="preserve">Mission 2        |  Suivre l'activité mois par mois                |  Courbe                       |  À quel moment de l'année l'activité décroche-t-elle ?</t>
  </si>
  <si>
    <t xml:space="preserve">Mission 3        |  Classer les familles de produits               |  Barres horizontales triées   |  Quelle famille pèse le plus lourd ?</t>
  </si>
  <si>
    <t xml:space="preserve">Mission 4        |  Montrer le poids de chaque agence              |  Secteurs                     |  Quelle part du total représente chaque agence ?</t>
  </si>
  <si>
    <t xml:space="preserve">Mission 5        |  Croiser chiffre d'affaires et rentabilité      |  Combiné + axe secondaire     |  Le CA et la marge évoluent-ils dans le même sens ?</t>
  </si>
  <si>
    <t xml:space="preserve">Bonus            |  Rendre le graphique auto-actualisable          |  Tableau structuré            |  Que se passe-t-il quand j'ajoute une ligne de vente ?</t>
  </si>
  <si>
    <t xml:space="preserve">CRITÈRES DE RÉUSSITE</t>
  </si>
  <si>
    <t xml:space="preserve">   1.  Le titre de chaque graphique énonce un message, pas une description. « Le CA décroche en août » et non « CA mensuel ».</t>
  </si>
  <si>
    <t xml:space="preserve">   2.  Aucune légende inutile : avec une seule série de données, elle est supprimée.</t>
  </si>
  <si>
    <t xml:space="preserve">   3.  Aucun effet 3D, sur aucun des cinq graphiques.</t>
  </si>
  <si>
    <t xml:space="preserve">   4.  L'axe des valeurs démarre à zéro sur les histogrammes.</t>
  </si>
  <si>
    <t xml:space="preserve">   5.  Les données du graphique en barres sont triées par ordre décroissant.</t>
  </si>
  <si>
    <t xml:space="preserve">Une question pendant l'exercice ? Votre formateur DRF répond au 05.54.54.28.18</t>
  </si>
  <si>
    <t xml:space="preserve">Guide pas à pas</t>
  </si>
  <si>
    <t xml:space="preserve">Menus indiqués pour Excel en français (Microsoft 365, 2021, 2019). Le raccourci Ctrl + 1 ouvre le volet de mise en forme de l'élément sélectionné : c'est votre réflexe principal.</t>
  </si>
  <si>
    <t xml:space="preserve">MISSION 1 · Histogramme : le CA par agence</t>
  </si>
  <si>
    <t xml:space="preserve">1.  Onglet « Zone de travail ». En B5, la formule est déjà écrite en exemple. Recopiez-la vers le bas jusqu'en B8 (poignée de recopie, le petit carré en bas à droite de la cellule).</t>
  </si>
  <si>
    <t xml:space="preserve">2.  Sélectionnez la plage A4:B8, en incluant les en-têtes.</t>
  </si>
  <si>
    <t xml:space="preserve">3.  Onglet « Insertion » &gt; groupe « Graphiques » &gt; « Insérer un histogramme ou un graphique à barres » &gt; « Histogramme groupé » (première vignette).</t>
  </si>
  <si>
    <t xml:space="preserve">4.  Cliquez sur le titre du graphique et remplacez-le par votre message, par exemple : Bordeaux réalise le CA le plus élevé des quatre agences.</t>
  </si>
  <si>
    <t xml:space="preserve">5.  La légende ne sert à rien ici : cliquez dessus, touche Suppr.</t>
  </si>
  <si>
    <t xml:space="preserve">6.  Clic droit sur une colonne &gt; « Ajouter des étiquettes de données ».</t>
  </si>
  <si>
    <t xml:space="preserve">7.  Clic droit sur une colonne &gt; « Mettre en forme une série de données » &gt; pot de peinture &gt; « Remplissage uni » &gt; choisissez le vert. Puis cliquez une seconde fois sur la seule colonne de Bordeaux pour la sélectionner seule, et laissez les autres en gris.</t>
  </si>
  <si>
    <t xml:space="preserve">MISSION 2 · Courbe : l'activité mois par mois</t>
  </si>
  <si>
    <t xml:space="preserve">1.  Complétez la colonne E (CA par mois) de E5 à E16 sur le même principe qu'en mission 1.</t>
  </si>
  <si>
    <t xml:space="preserve">2.  Sélectionnez D4:E16.</t>
  </si>
  <si>
    <t xml:space="preserve">3.  Onglet « Insertion » &gt; « Insérer un graphique en courbes » &gt; « Courbe avec marques ».</t>
  </si>
  <si>
    <t xml:space="preserve">4.  Titre : nommez ce que le lecteur doit voir, par exemple : L'activité chute en août et culmine en décembre.</t>
  </si>
  <si>
    <t xml:space="preserve">5.  Clic droit sur l'axe vertical &gt; Ctrl + 1 &gt; « Options d'axe » : vérifiez que le minimum est bien 0.</t>
  </si>
  <si>
    <t xml:space="preserve">6.  Clic droit sur la courbe &gt; « Mettre en forme une série de données » &gt; « Lissage » décoché. Une courbe lissée invente des valeurs entre les points.</t>
  </si>
  <si>
    <t xml:space="preserve">MISSION 3 · Barres horizontales : le classement des familles</t>
  </si>
  <si>
    <t xml:space="preserve">1.  Complétez la colonne J (CA par famille) de J5 à J8. Les familles sont déjà rangées par ordre décroissant.</t>
  </si>
  <si>
    <t xml:space="preserve">2.  Sélectionnez I4:J8.</t>
  </si>
  <si>
    <t xml:space="preserve">3.  Onglet « Insertion » &gt; « Insérer un histogramme ou un graphique à barres » &gt; section « Barres 2D » &gt; « Barres groupées ».</t>
  </si>
  <si>
    <t xml:space="preserve">4.  Excel affiche les barres dans l'ordre inverse de votre tableau. Clic droit sur l'axe des libellés &gt; Ctrl + 1 &gt; cochez « Abscisses en ordre inverse » pour remettre le premier en haut.</t>
  </si>
  <si>
    <t xml:space="preserve">5.  Ajoutez les étiquettes de données, supprimez la légende et le quadrillage vertical (clic sur une ligne du quadrillage, touche Suppr).</t>
  </si>
  <si>
    <t xml:space="preserve">MISSION 4 · Secteurs : le poids de chaque agence</t>
  </si>
  <si>
    <t xml:space="preserve">1.  Réutilisez le tableau de la mission 1 : sélectionnez A4:B8.</t>
  </si>
  <si>
    <t xml:space="preserve">2.  Onglet « Insertion » &gt; « Insérer un graphique en secteurs » &gt; « Secteurs » en 2D. Surtout pas la version 3D.</t>
  </si>
  <si>
    <t xml:space="preserve">3.  Clic droit sur le graphique &gt; « Ajouter des étiquettes de données ». Puis clic droit sur une étiquette &gt; « Mettre en forme les étiquettes de données » &gt; cochez « Pourcentage » et décochez « Valeur ».</t>
  </si>
  <si>
    <t xml:space="preserve">4.  Placez les étiquettes à l'extérieur pour gagner en lisibilité : option « Extrémité extérieure ».</t>
  </si>
  <si>
    <t xml:space="preserve">5.  Règle à retenir : au-delà de cinq parts, ce graphique devient illisible. Ici, quatre agences, c'est le maximum acceptable.</t>
  </si>
  <si>
    <t xml:space="preserve">MISSION 5 · Combiné : le CA et la marge sur deux axes</t>
  </si>
  <si>
    <t xml:space="preserve">1.  Complétez les colonnes F (marge en euros) et G (taux de marge) de la ligne 5 à la ligne 16.</t>
  </si>
  <si>
    <t xml:space="preserve">2.  Le taux de marge se calcule en divisant la marge par le CA. Mettez la colonne G au format pourcentage : onglet « Accueil » &gt; groupe « Nombre » &gt; icône %.</t>
  </si>
  <si>
    <t xml:space="preserve">3.  Sélectionnez D4:E16, puis maintenez la touche Ctrl enfoncée et sélectionnez également D4:D16 et G4:G16 pour n'avoir que les trois colonnes utiles.</t>
  </si>
  <si>
    <t xml:space="preserve">4.  Plus simple : sélectionnez D4:G16, insérez un histogramme groupé, puis supprimez la série « Marge » dont vous n'avez pas besoin via clic droit &gt; « Sélectionner des données ».</t>
  </si>
  <si>
    <t xml:space="preserve">5.  Clic droit sur le graphique &gt; « Modifier le type de graphique ». En bas de la fenêtre, choisissez « Combiné ».</t>
  </si>
  <si>
    <t xml:space="preserve">6.  Sur la ligne de la série « Taux de marge », sélectionnez le type « Courbe » et cochez la case « Axe secondaire ». Validez.</t>
  </si>
  <si>
    <t xml:space="preserve">7.  Un second axe apparaît à droite, en pourcentage. Titre proposé : Le CA progresse, mais la marge décroche en avril.</t>
  </si>
  <si>
    <t xml:space="preserve">8.  Donnez à la courbe une couleur contrastée, orange par exemple, pour la distinguer nettement des colonnes.</t>
  </si>
  <si>
    <t xml:space="preserve">BONUS · Le graphique qui se met à jour tout seul</t>
  </si>
  <si>
    <t xml:space="preserve">1.  Allez dans l'onglet « Données ». Le tableau est déjà converti en tableau structuré : cliquez dans une cellule, un onglet « Création de tableau » apparaît dans le ruban.</t>
  </si>
  <si>
    <t xml:space="preserve">2.  Placez-vous sur la première cellule vide sous la dernière ligne et saisissez une nouvelle vente : une date, un mois, une agence, une famille, un CA, une marge.</t>
  </si>
  <si>
    <t xml:space="preserve">3.  Retournez sur vos graphiques : les totaux et les graphiques intègrent la nouvelle ligne automatiquement.</t>
  </si>
  <si>
    <t xml:space="preserve">4.  Sur un tableau non converti, il aurait fallu redéfinir manuellement la plage de chaque graphique. Le raccourci pour convertir une plage en tableau est Ctrl + L.</t>
  </si>
  <si>
    <t xml:space="preserve">Date</t>
  </si>
  <si>
    <t xml:space="preserve">Mois</t>
  </si>
  <si>
    <t xml:space="preserve">Agence</t>
  </si>
  <si>
    <t xml:space="preserve">Famille</t>
  </si>
  <si>
    <t xml:space="preserve">CA (€)</t>
  </si>
  <si>
    <t xml:space="preserve">Marge (€)</t>
  </si>
  <si>
    <t xml:space="preserve">Janvier</t>
  </si>
  <si>
    <t xml:space="preserve">Bordeaux</t>
  </si>
  <si>
    <t xml:space="preserve">Informatique</t>
  </si>
  <si>
    <t xml:space="preserve">Bureautique</t>
  </si>
  <si>
    <t xml:space="preserve">Mobilier</t>
  </si>
  <si>
    <t xml:space="preserve">Services</t>
  </si>
  <si>
    <t xml:space="preserve">Lyon</t>
  </si>
  <si>
    <t xml:space="preserve">Toulouse</t>
  </si>
  <si>
    <t xml:space="preserve">Nantes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</si>
  <si>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</si>
  <si>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</si>
  <si>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</si>
  <si>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</si>
  <si>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</si>
  <si>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Juillet</t>
  </si>
  <si>
    <t xml:space="preserve">Août</t>
  </si>
  <si>
    <t xml:space="preserve">Septembre</t>
  </si>
  <si>
    <t xml:space="preserve">Octobre</t>
  </si>
  <si>
    <t xml:space="preserve">Novembre</t>
  </si>
  <si>
    <t xml:space="preserve">Décembre</t>
  </si>
  <si>
    <t xml:space="preserve">Zone de travail</t>
  </si>
  <si>
    <t xml:space="preserve">Complétez les cellules jaunes, puis construisez vos graphiques dans cette feuille.</t>
  </si>
  <si>
    <t xml:space="preserve">Missions 1 et 4 · par agence</t>
  </si>
  <si>
    <t xml:space="preserve">Missions 2 et 5 · par mois</t>
  </si>
  <si>
    <t xml:space="preserve">Mission 3 · par famille</t>
  </si>
  <si>
    <t xml:space="preserve">CA total</t>
  </si>
  <si>
    <t xml:space="preserve">CA</t>
  </si>
  <si>
    <t xml:space="preserve">Marge</t>
  </si>
  <si>
    <t xml:space="preserve">Taux de marge</t>
  </si>
  <si>
    <t xml:space="preserve">Total</t>
  </si>
  <si>
    <t xml:space="preserve">Autocontrôle</t>
  </si>
  <si>
    <t xml:space="preserve">Exemple fourni : la formule de la cellule B5 est déjà écrite. Recopiez-la vers le bas, puis appliquez le même principe aux autres blocs.</t>
  </si>
  <si>
    <t xml:space="preserve">Corrigé : les 5 graphiques attendus</t>
  </si>
  <si>
    <t xml:space="preserve">Les graphiques sont construits plus bas dans la feuille.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</si>
</sst>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&quot; €&quot;"/>
    <numFmt numFmtId="167" formatCode="0.0%"/>
    <numFmt numFmtId="168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D6A4F"/>
      <name val="Arial"/>
      <family val="0"/>
      <charset val="1"/>
    </font>
    <font>
      <i val="true"/>
      <sz val="11"/>
      <color rgb="FF61736B"/>
      <name val="Arial"/>
      <family val="0"/>
      <charset val="1"/>
    </font>
    <font>
      <b val="true"/>
      <sz val="12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"/>
      <name val="Consolas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6CC"/>
        <bgColor rgb="FFF4F7F6"/>
      </patternFill>
    </fill>
    <fill>
      <patternFill patternType="solid">
        <fgColor rgb="FFE9F5EF"/>
        <bgColor rgb="FFF4F7F6"/>
      </patternFill>
    </fill>
    <fill>
      <patternFill patternType="solid">
        <fgColor rgb="FF2D6A4F"/>
        <bgColor rgb="FF61736B"/>
      </patternFill>
    </fill>
    <fill>
      <patternFill patternType="solid">
        <fgColor rgb="FFF4F7F6"/>
        <bgColor rgb="FFE9F5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2D6A4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1736B"/>
      <rgbColor rgb="FF800080"/>
      <rgbColor rgb="FF2D6A4F"/>
      <rgbColor rgb="FFC0C0C0"/>
      <rgbColor rgb="FF878787"/>
      <rgbColor rgb="FF9999FF"/>
      <rgbColor rgb="FFC0504D"/>
      <rgbColor rgb="FFFFF6CC"/>
      <rgbColor rgb="FFE9F5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6"/>
      <rgbColor rgb="FFD6E2D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E65100"/>
      <rgbColor rgb="FF8064A2"/>
      <rgbColor rgb="FF969696"/>
      <rgbColor rgb="FF003366"/>
      <rgbColor rgb="FF40916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Bordeaux réalise le chiffre d'affaires le plus élevé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Corrigé!B4</c:f>
              <c:strCache>
                <c:ptCount val="1"/>
                <c:pt idx="0">
                  <c:v>CA total</c:v>
                </c:pt>
              </c:strCache>
            </c:strRef>
          </c:tx>
          <c:spPr>
            <a:solidFill>
              <a:srgbClr val="2d6a4f"/>
            </a:solidFill>
            <a:ln w="0">
              <a:solidFill>
                <a:srgbClr val="2d6a4f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Corrigé!$A$5:$A$8</c:f>
              <c:strCache>
                <c:ptCount val="4"/>
                <c:pt idx="0">
                  <c:v>Bordeaux</c:v>
                </c:pt>
                <c:pt idx="1">
                  <c:v>Lyon</c:v>
                </c:pt>
                <c:pt idx="2">
                  <c:v>Toulouse</c:v>
                </c:pt>
                <c:pt idx="3">
                  <c:v>Nantes</c:v>
                </c:pt>
              </c:strCache>
            </c:strRef>
          </c:cat>
          <c:val>
            <c:numRef>
              <c:f>Corrigé!$B$5:$B$8</c:f>
              <c:numCache>
                <c:formatCode>#,##0" €"</c:formatCode>
                <c:ptCount val="4"/>
                <c:pt idx="0">
                  <c:v>251620</c:v>
                </c:pt>
                <c:pt idx="1">
                  <c:v>208650</c:v>
                </c:pt>
                <c:pt idx="2">
                  <c:v>178990</c:v>
                </c:pt>
                <c:pt idx="3">
                  <c:v>142900</c:v>
                </c:pt>
              </c:numCache>
            </c:numRef>
          </c:val>
        </c:ser>
        <c:gapWidth val="150"/>
        <c:overlap val="0"/>
        <c:axId val="44116020"/>
        <c:axId val="24210169"/>
      </c:barChart>
      <c:catAx>
        <c:axId val="441160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210169"/>
        <c:crosses val="autoZero"/>
        <c:auto val="1"/>
        <c:lblAlgn val="ctr"/>
        <c:lblOffset val="100"/>
        <c:noMultiLvlLbl val="0"/>
      </c:catAx>
      <c:valAx>
        <c:axId val="24210169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1160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L'activité chute en août et culmine en décembre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Corrigé!E4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rgbClr val="2d6a4f"/>
            </a:solidFill>
            <a:ln w="28080">
              <a:solidFill>
                <a:srgbClr val="2d6a4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Corrigé!$D$5:$D$16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Corrigé!$E$5:$E$16</c:f>
              <c:numCache>
                <c:formatCode>#,##0" €"</c:formatCode>
                <c:ptCount val="12"/>
                <c:pt idx="0">
                  <c:v>59070</c:v>
                </c:pt>
                <c:pt idx="1">
                  <c:v>61290</c:v>
                </c:pt>
                <c:pt idx="2">
                  <c:v>67320</c:v>
                </c:pt>
                <c:pt idx="3">
                  <c:v>64990</c:v>
                </c:pt>
                <c:pt idx="4">
                  <c:v>65040</c:v>
                </c:pt>
                <c:pt idx="5">
                  <c:v>69340</c:v>
                </c:pt>
                <c:pt idx="6">
                  <c:v>54290</c:v>
                </c:pt>
                <c:pt idx="7">
                  <c:v>40150</c:v>
                </c:pt>
                <c:pt idx="8">
                  <c:v>69980</c:v>
                </c:pt>
                <c:pt idx="9">
                  <c:v>71950</c:v>
                </c:pt>
                <c:pt idx="10">
                  <c:v>76920</c:v>
                </c:pt>
                <c:pt idx="11">
                  <c:v>81820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4041041"/>
        <c:axId val="41707911"/>
      </c:lineChart>
      <c:catAx>
        <c:axId val="640410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707911"/>
        <c:crosses val="autoZero"/>
        <c:auto val="1"/>
        <c:lblAlgn val="ctr"/>
        <c:lblOffset val="100"/>
        <c:noMultiLvlLbl val="0"/>
      </c:catAx>
      <c:valAx>
        <c:axId val="41707911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04104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Informatique pèse le plus lourd dans le chiffre d'affaires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Corrigé!J4</c:f>
              <c:strCache>
                <c:ptCount val="1"/>
                <c:pt idx="0">
                  <c:v>CA total</c:v>
                </c:pt>
              </c:strCache>
            </c:strRef>
          </c:tx>
          <c:spPr>
            <a:solidFill>
              <a:srgbClr val="2d6a4f"/>
            </a:solidFill>
            <a:ln w="0">
              <a:solidFill>
                <a:srgbClr val="2d6a4f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Corrigé!$I$5:$I$8</c:f>
              <c:strCache>
                <c:ptCount val="4"/>
                <c:pt idx="0">
                  <c:v>Informatique</c:v>
                </c:pt>
                <c:pt idx="1">
                  <c:v>Bureautique</c:v>
                </c:pt>
                <c:pt idx="2">
                  <c:v>Mobilier</c:v>
                </c:pt>
                <c:pt idx="3">
                  <c:v>Services</c:v>
                </c:pt>
              </c:strCache>
            </c:strRef>
          </c:cat>
          <c:val>
            <c:numRef>
              <c:f>Corrigé!$J$5:$J$8</c:f>
              <c:numCache>
                <c:formatCode>#,##0" €"</c:formatCode>
                <c:ptCount val="4"/>
                <c:pt idx="0">
                  <c:v>285380</c:v>
                </c:pt>
                <c:pt idx="1">
                  <c:v>210370</c:v>
                </c:pt>
                <c:pt idx="2">
                  <c:v>169460</c:v>
                </c:pt>
                <c:pt idx="3">
                  <c:v>116950</c:v>
                </c:pt>
              </c:numCache>
            </c:numRef>
          </c:val>
        </c:ser>
        <c:gapWidth val="150"/>
        <c:overlap val="0"/>
        <c:axId val="24873098"/>
        <c:axId val="26165362"/>
      </c:barChart>
      <c:catAx>
        <c:axId val="24873098"/>
        <c:scaling>
          <c:orientation val="minMax"/>
        </c:scaling>
        <c:delete val="0"/>
        <c:axPos val="b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165362"/>
        <c:crosses val="autoZero"/>
        <c:auto val="1"/>
        <c:lblAlgn val="ctr"/>
        <c:lblOffset val="100"/>
        <c:noMultiLvlLbl val="0"/>
      </c:catAx>
      <c:valAx>
        <c:axId val="26165362"/>
        <c:scaling>
          <c:orientation val="maxMin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87309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Bordeaux et Lyon concentrent 59 % du chiffre d'affaires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Corrigé!B4</c:f>
              <c:strCache>
                <c:ptCount val="1"/>
                <c:pt idx="0">
                  <c:v>CA total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Corrigé!$A$5:$A$8</c:f>
              <c:strCache>
                <c:ptCount val="4"/>
                <c:pt idx="0">
                  <c:v>Bordeaux</c:v>
                </c:pt>
                <c:pt idx="1">
                  <c:v>Lyon</c:v>
                </c:pt>
                <c:pt idx="2">
                  <c:v>Toulouse</c:v>
                </c:pt>
                <c:pt idx="3">
                  <c:v>Nantes</c:v>
                </c:pt>
              </c:strCache>
            </c:strRef>
          </c:cat>
          <c:val>
            <c:numRef>
              <c:f>Corrigé!$B$5:$B$8</c:f>
              <c:numCache>
                <c:formatCode>#,##0" €"</c:formatCode>
                <c:ptCount val="4"/>
                <c:pt idx="0">
                  <c:v>251620</c:v>
                </c:pt>
                <c:pt idx="1">
                  <c:v>208650</c:v>
                </c:pt>
                <c:pt idx="2">
                  <c:v>178990</c:v>
                </c:pt>
                <c:pt idx="3">
                  <c:v>142900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Le CA progresse, mais la marge décroche en avril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Corrigé!E4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rgbClr val="40916c"/>
            </a:solidFill>
            <a:ln w="0">
              <a:solidFill>
                <a:srgbClr val="40916c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Corrigé!$D$5:$D$16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Corrigé!$E$5:$E$16</c:f>
              <c:numCache>
                <c:formatCode>#,##0" €"</c:formatCode>
                <c:ptCount val="12"/>
                <c:pt idx="0">
                  <c:v>59070</c:v>
                </c:pt>
                <c:pt idx="1">
                  <c:v>61290</c:v>
                </c:pt>
                <c:pt idx="2">
                  <c:v>67320</c:v>
                </c:pt>
                <c:pt idx="3">
                  <c:v>64990</c:v>
                </c:pt>
                <c:pt idx="4">
                  <c:v>65040</c:v>
                </c:pt>
                <c:pt idx="5">
                  <c:v>69340</c:v>
                </c:pt>
                <c:pt idx="6">
                  <c:v>54290</c:v>
                </c:pt>
                <c:pt idx="7">
                  <c:v>40150</c:v>
                </c:pt>
                <c:pt idx="8">
                  <c:v>69980</c:v>
                </c:pt>
                <c:pt idx="9">
                  <c:v>71950</c:v>
                </c:pt>
                <c:pt idx="10">
                  <c:v>76920</c:v>
                </c:pt>
                <c:pt idx="11">
                  <c:v>81820</c:v>
                </c:pt>
              </c:numCache>
            </c:numRef>
          </c:val>
        </c:ser>
        <c:gapWidth val="150"/>
        <c:overlap val="0"/>
        <c:axId val="87718533"/>
        <c:axId val="19999824"/>
      </c:barChart>
      <c:lineChart>
        <c:grouping val="standard"/>
        <c:varyColors val="0"/>
        <c:ser>
          <c:idx val="1"/>
          <c:order val="1"/>
          <c:tx>
            <c:strRef>
              <c:f>Corrigé!G4</c:f>
              <c:strCache>
                <c:ptCount val="1"/>
                <c:pt idx="0">
                  <c:v>Taux de marge</c:v>
                </c:pt>
              </c:strCache>
            </c:strRef>
          </c:tx>
          <c:spPr>
            <a:solidFill>
              <a:srgbClr val="e65100"/>
            </a:solidFill>
            <a:ln w="28080">
              <a:solidFill>
                <a:srgbClr val="e651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Corrigé!$D$5:$D$16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Corrigé!$G$5:$G$16</c:f>
              <c:numCache>
                <c:formatCode>0.0%</c:formatCode>
                <c:ptCount val="12"/>
                <c:pt idx="0">
                  <c:v>0.219502285424073</c:v>
                </c:pt>
                <c:pt idx="1">
                  <c:v>0.227851199216838</c:v>
                </c:pt>
                <c:pt idx="2">
                  <c:v>0.233036244800951</c:v>
                </c:pt>
                <c:pt idx="3">
                  <c:v>0.146068625942453</c:v>
                </c:pt>
                <c:pt idx="4">
                  <c:v>0.213607011070111</c:v>
                </c:pt>
                <c:pt idx="5">
                  <c:v>0.221300836458033</c:v>
                </c:pt>
                <c:pt idx="6">
                  <c:v>0.215398784306502</c:v>
                </c:pt>
                <c:pt idx="7">
                  <c:v>0.200174346201743</c:v>
                </c:pt>
                <c:pt idx="8">
                  <c:v>0.227593598170906</c:v>
                </c:pt>
                <c:pt idx="9">
                  <c:v>0.232717164697707</c:v>
                </c:pt>
                <c:pt idx="10">
                  <c:v>0.23586843473739</c:v>
                </c:pt>
                <c:pt idx="11">
                  <c:v>0.240527988266927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0739028"/>
        <c:axId val="13523384"/>
      </c:lineChart>
      <c:catAx>
        <c:axId val="877185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999824"/>
        <c:crosses val="autoZero"/>
        <c:auto val="1"/>
        <c:lblAlgn val="ctr"/>
        <c:lblOffset val="100"/>
        <c:noMultiLvlLbl val="0"/>
      </c:catAx>
      <c:valAx>
        <c:axId val="19999824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Chiffre d'affaires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718533"/>
        <c:crosses val="autoZero"/>
        <c:crossBetween val="between"/>
      </c:valAx>
      <c:catAx>
        <c:axId val="8073902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523384"/>
        <c:crosses val="autoZero"/>
        <c:auto val="1"/>
        <c:lblAlgn val="ctr"/>
        <c:lblOffset val="100"/>
        <c:noMultiLvlLbl val="0"/>
      </c:catAx>
      <c:valAx>
        <c:axId val="13523384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Taux de marge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73902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20</xdr:row>
      <xdr:rowOff>130680</xdr:rowOff>
    </xdr:from>
    <xdr:to>
      <xdr:col>6</xdr:col>
      <xdr:colOff>113400</xdr:colOff>
      <xdr:row>36</xdr:row>
      <xdr:rowOff>142200</xdr:rowOff>
    </xdr:to>
    <xdr:graphicFrame>
      <xdr:nvGraphicFramePr>
        <xdr:cNvPr id="0" name="Chart 1"/>
        <xdr:cNvGraphicFramePr/>
      </xdr:nvGraphicFramePr>
      <xdr:xfrm>
        <a:off x="0" y="4057560"/>
        <a:ext cx="53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20</xdr:row>
      <xdr:rowOff>130680</xdr:rowOff>
    </xdr:from>
    <xdr:to>
      <xdr:col>11</xdr:col>
      <xdr:colOff>347400</xdr:colOff>
      <xdr:row>36</xdr:row>
      <xdr:rowOff>142200</xdr:rowOff>
    </xdr:to>
    <xdr:graphicFrame>
      <xdr:nvGraphicFramePr>
        <xdr:cNvPr id="1" name="Chart 2"/>
        <xdr:cNvGraphicFramePr/>
      </xdr:nvGraphicFramePr>
      <xdr:xfrm>
        <a:off x="4299480" y="4057560"/>
        <a:ext cx="53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38</xdr:row>
      <xdr:rowOff>130680</xdr:rowOff>
    </xdr:from>
    <xdr:to>
      <xdr:col>6</xdr:col>
      <xdr:colOff>113400</xdr:colOff>
      <xdr:row>54</xdr:row>
      <xdr:rowOff>142200</xdr:rowOff>
    </xdr:to>
    <xdr:graphicFrame>
      <xdr:nvGraphicFramePr>
        <xdr:cNvPr id="2" name="Chart 3"/>
        <xdr:cNvGraphicFramePr/>
      </xdr:nvGraphicFramePr>
      <xdr:xfrm>
        <a:off x="0" y="7486560"/>
        <a:ext cx="53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38</xdr:row>
      <xdr:rowOff>130680</xdr:rowOff>
    </xdr:from>
    <xdr:to>
      <xdr:col>11</xdr:col>
      <xdr:colOff>347400</xdr:colOff>
      <xdr:row>54</xdr:row>
      <xdr:rowOff>142200</xdr:rowOff>
    </xdr:to>
    <xdr:graphicFrame>
      <xdr:nvGraphicFramePr>
        <xdr:cNvPr id="3" name="Chart 4"/>
        <xdr:cNvGraphicFramePr/>
      </xdr:nvGraphicFramePr>
      <xdr:xfrm>
        <a:off x="4299480" y="7486560"/>
        <a:ext cx="53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56</xdr:row>
      <xdr:rowOff>130680</xdr:rowOff>
    </xdr:from>
    <xdr:to>
      <xdr:col>8</xdr:col>
      <xdr:colOff>1004400</xdr:colOff>
      <xdr:row>74</xdr:row>
      <xdr:rowOff>121320</xdr:rowOff>
    </xdr:to>
    <xdr:graphicFrame>
      <xdr:nvGraphicFramePr>
        <xdr:cNvPr id="4" name="Chart 5"/>
        <xdr:cNvGraphicFramePr/>
      </xdr:nvGraphicFramePr>
      <xdr:xfrm>
        <a:off x="0" y="10915560"/>
        <a:ext cx="7559640" cy="34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_Ventes" displayName="T_Ventes" ref="A1:F193" headerRowCount="1" totalsRowCount="0" totalsRowShown="0">
  <autoFilter ref="A1:F193"/>
  <tableColumns count="6">
    <tableColumn id="1" name="Date"/>
    <tableColumn id="2" name="Mois"/>
    <tableColumn id="3" name="Agence"/>
    <tableColumn id="4" name="Famille"/>
    <tableColumn id="5" name="CA (€)"/>
    <tableColumn id="6" name="Marge (€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8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37.3" hidden="false" customHeight="fals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6" t="s">
        <v>11</v>
      </c>
    </row>
    <row r="18" customFormat="false" ht="15" hidden="false" customHeight="false" outlineLevel="0" collapsed="false">
      <c r="B18" s="3" t="s">
        <v>12</v>
      </c>
    </row>
    <row r="19" customFormat="false" ht="15" hidden="false" customHeight="false" outlineLevel="0" collapsed="false">
      <c r="B19" s="7" t="s">
        <v>13</v>
      </c>
    </row>
    <row r="20" customFormat="false" ht="15.75" hidden="false" customHeight="true" outlineLevel="0" collapsed="false">
      <c r="B20" s="8" t="s">
        <v>14</v>
      </c>
    </row>
    <row r="21" customFormat="false" ht="15.75" hidden="false" customHeight="true" outlineLevel="0" collapsed="false">
      <c r="B21" s="8" t="s">
        <v>15</v>
      </c>
    </row>
    <row r="22" customFormat="false" ht="15.75" hidden="false" customHeight="true" outlineLevel="0" collapsed="false">
      <c r="B22" s="8" t="s">
        <v>16</v>
      </c>
    </row>
    <row r="23" customFormat="false" ht="15.75" hidden="false" customHeight="true" outlineLevel="0" collapsed="false">
      <c r="B23" s="8" t="s">
        <v>17</v>
      </c>
    </row>
    <row r="24" customFormat="false" ht="15.75" hidden="false" customHeight="true" outlineLevel="0" collapsed="false">
      <c r="B24" s="8" t="s">
        <v>18</v>
      </c>
    </row>
    <row r="25" customFormat="false" ht="15.75" hidden="false" customHeight="true" outlineLevel="0" collapsed="false">
      <c r="B25" s="8" t="s">
        <v>19</v>
      </c>
    </row>
    <row r="27" customFormat="false" ht="15" hidden="false" customHeight="false" outlineLevel="0" collapsed="false">
      <c r="B27" s="3" t="s">
        <v>20</v>
      </c>
    </row>
    <row r="28" customFormat="false" ht="25.35" hidden="false" customHeight="false" outlineLevel="0" collapsed="false">
      <c r="B28" s="4" t="s">
        <v>21</v>
      </c>
    </row>
    <row r="29" customFormat="false" ht="15" hidden="false" customHeight="false" outlineLevel="0" collapsed="false">
      <c r="B29" s="4" t="s">
        <v>22</v>
      </c>
    </row>
    <row r="30" customFormat="false" ht="15" hidden="false" customHeight="false" outlineLevel="0" collapsed="false">
      <c r="B30" s="4" t="s">
        <v>23</v>
      </c>
    </row>
    <row r="31" customFormat="false" ht="15" hidden="false" customHeight="false" outlineLevel="0" collapsed="false">
      <c r="B31" s="4" t="s">
        <v>24</v>
      </c>
    </row>
    <row r="32" customFormat="false" ht="15" hidden="false" customHeight="false" outlineLevel="0" collapsed="false">
      <c r="B32" s="4" t="s">
        <v>25</v>
      </c>
    </row>
    <row r="35" customFormat="false" ht="15" hidden="false" customHeight="false" outlineLevel="0" collapsed="false">
      <c r="B35" s="2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2"/>
  </cols>
  <sheetData>
    <row r="2" customFormat="false" ht="19.7" hidden="false" customHeight="false" outlineLevel="0" collapsed="false">
      <c r="B2" s="1" t="s">
        <v>27</v>
      </c>
    </row>
    <row r="3" customFormat="false" ht="26.85" hidden="false" customHeight="false" outlineLevel="0" collapsed="false">
      <c r="B3" s="2" t="s">
        <v>28</v>
      </c>
    </row>
    <row r="5" customFormat="false" ht="24" hidden="false" customHeight="true" outlineLevel="0" collapsed="false">
      <c r="B5" s="9" t="s">
        <v>29</v>
      </c>
    </row>
    <row r="6" customFormat="false" ht="25.5" hidden="false" customHeight="true" outlineLevel="0" collapsed="false">
      <c r="B6" s="10" t="s">
        <v>30</v>
      </c>
    </row>
    <row r="7" customFormat="false" ht="15" hidden="false" customHeight="true" outlineLevel="0" collapsed="false">
      <c r="B7" s="10" t="s">
        <v>31</v>
      </c>
    </row>
    <row r="8" customFormat="false" ht="25.5" hidden="false" customHeight="true" outlineLevel="0" collapsed="false">
      <c r="B8" s="10" t="s">
        <v>32</v>
      </c>
    </row>
    <row r="9" customFormat="false" ht="25.5" hidden="false" customHeight="true" outlineLevel="0" collapsed="false">
      <c r="B9" s="10" t="s">
        <v>33</v>
      </c>
    </row>
    <row r="10" customFormat="false" ht="15" hidden="false" customHeight="true" outlineLevel="0" collapsed="false">
      <c r="B10" s="10" t="s">
        <v>34</v>
      </c>
    </row>
    <row r="11" customFormat="false" ht="15" hidden="false" customHeight="true" outlineLevel="0" collapsed="false">
      <c r="B11" s="10" t="s">
        <v>35</v>
      </c>
    </row>
    <row r="12" customFormat="false" ht="39" hidden="false" customHeight="true" outlineLevel="0" collapsed="false">
      <c r="B12" s="10" t="s">
        <v>36</v>
      </c>
    </row>
    <row r="14" customFormat="false" ht="24" hidden="false" customHeight="true" outlineLevel="0" collapsed="false">
      <c r="B14" s="9" t="s">
        <v>37</v>
      </c>
    </row>
    <row r="15" customFormat="false" ht="15" hidden="false" customHeight="true" outlineLevel="0" collapsed="false">
      <c r="B15" s="10" t="s">
        <v>38</v>
      </c>
    </row>
    <row r="16" customFormat="false" ht="15" hidden="false" customHeight="true" outlineLevel="0" collapsed="false">
      <c r="B16" s="10" t="s">
        <v>39</v>
      </c>
    </row>
    <row r="17" customFormat="false" ht="15" hidden="false" customHeight="true" outlineLevel="0" collapsed="false">
      <c r="B17" s="10" t="s">
        <v>40</v>
      </c>
    </row>
    <row r="18" customFormat="false" ht="25.5" hidden="false" customHeight="true" outlineLevel="0" collapsed="false">
      <c r="B18" s="10" t="s">
        <v>41</v>
      </c>
    </row>
    <row r="19" customFormat="false" ht="25.5" hidden="false" customHeight="true" outlineLevel="0" collapsed="false">
      <c r="B19" s="10" t="s">
        <v>42</v>
      </c>
    </row>
    <row r="20" customFormat="false" ht="25.5" hidden="false" customHeight="true" outlineLevel="0" collapsed="false">
      <c r="B20" s="10" t="s">
        <v>43</v>
      </c>
    </row>
    <row r="22" customFormat="false" ht="24" hidden="false" customHeight="true" outlineLevel="0" collapsed="false">
      <c r="B22" s="9" t="s">
        <v>44</v>
      </c>
    </row>
    <row r="23" customFormat="false" ht="25.5" hidden="false" customHeight="true" outlineLevel="0" collapsed="false">
      <c r="B23" s="10" t="s">
        <v>45</v>
      </c>
    </row>
    <row r="24" customFormat="false" ht="15" hidden="false" customHeight="true" outlineLevel="0" collapsed="false">
      <c r="B24" s="10" t="s">
        <v>46</v>
      </c>
    </row>
    <row r="25" customFormat="false" ht="25.5" hidden="false" customHeight="true" outlineLevel="0" collapsed="false">
      <c r="B25" s="10" t="s">
        <v>47</v>
      </c>
    </row>
    <row r="26" customFormat="false" ht="25.5" hidden="false" customHeight="true" outlineLevel="0" collapsed="false">
      <c r="B26" s="10" t="s">
        <v>48</v>
      </c>
    </row>
    <row r="27" customFormat="false" ht="25.5" hidden="false" customHeight="true" outlineLevel="0" collapsed="false">
      <c r="B27" s="10" t="s">
        <v>49</v>
      </c>
    </row>
    <row r="29" customFormat="false" ht="24" hidden="false" customHeight="true" outlineLevel="0" collapsed="false">
      <c r="B29" s="9" t="s">
        <v>50</v>
      </c>
    </row>
    <row r="30" customFormat="false" ht="15" hidden="false" customHeight="true" outlineLevel="0" collapsed="false">
      <c r="B30" s="10" t="s">
        <v>51</v>
      </c>
    </row>
    <row r="31" customFormat="false" ht="25.5" hidden="false" customHeight="true" outlineLevel="0" collapsed="false">
      <c r="B31" s="10" t="s">
        <v>52</v>
      </c>
    </row>
    <row r="32" customFormat="false" ht="39" hidden="false" customHeight="true" outlineLevel="0" collapsed="false">
      <c r="B32" s="10" t="s">
        <v>53</v>
      </c>
    </row>
    <row r="33" customFormat="false" ht="25.5" hidden="false" customHeight="true" outlineLevel="0" collapsed="false">
      <c r="B33" s="10" t="s">
        <v>54</v>
      </c>
    </row>
    <row r="34" customFormat="false" ht="25.5" hidden="false" customHeight="true" outlineLevel="0" collapsed="false">
      <c r="B34" s="10" t="s">
        <v>55</v>
      </c>
    </row>
    <row r="36" customFormat="false" ht="24" hidden="false" customHeight="true" outlineLevel="0" collapsed="false">
      <c r="B36" s="9" t="s">
        <v>56</v>
      </c>
    </row>
    <row r="37" customFormat="false" ht="15" hidden="false" customHeight="true" outlineLevel="0" collapsed="false">
      <c r="B37" s="10" t="s">
        <v>57</v>
      </c>
    </row>
    <row r="38" customFormat="false" ht="25.5" hidden="false" customHeight="true" outlineLevel="0" collapsed="false">
      <c r="B38" s="10" t="s">
        <v>58</v>
      </c>
    </row>
    <row r="39" customFormat="false" ht="25.5" hidden="false" customHeight="true" outlineLevel="0" collapsed="false">
      <c r="B39" s="10" t="s">
        <v>59</v>
      </c>
    </row>
    <row r="40" customFormat="false" ht="25.5" hidden="false" customHeight="true" outlineLevel="0" collapsed="false">
      <c r="B40" s="10" t="s">
        <v>60</v>
      </c>
    </row>
    <row r="41" customFormat="false" ht="25.5" hidden="false" customHeight="true" outlineLevel="0" collapsed="false">
      <c r="B41" s="10" t="s">
        <v>61</v>
      </c>
    </row>
    <row r="42" customFormat="false" ht="25.5" hidden="false" customHeight="true" outlineLevel="0" collapsed="false">
      <c r="B42" s="10" t="s">
        <v>62</v>
      </c>
    </row>
    <row r="43" customFormat="false" ht="25.5" hidden="false" customHeight="true" outlineLevel="0" collapsed="false">
      <c r="B43" s="10" t="s">
        <v>63</v>
      </c>
    </row>
    <row r="44" customFormat="false" ht="25.5" hidden="false" customHeight="true" outlineLevel="0" collapsed="false">
      <c r="B44" s="10" t="s">
        <v>64</v>
      </c>
    </row>
    <row r="46" customFormat="false" ht="24" hidden="false" customHeight="true" outlineLevel="0" collapsed="false">
      <c r="B46" s="9" t="s">
        <v>65</v>
      </c>
    </row>
    <row r="47" customFormat="false" ht="25.5" hidden="false" customHeight="true" outlineLevel="0" collapsed="false">
      <c r="B47" s="10" t="s">
        <v>66</v>
      </c>
    </row>
    <row r="48" customFormat="false" ht="25.5" hidden="false" customHeight="true" outlineLevel="0" collapsed="false">
      <c r="B48" s="10" t="s">
        <v>67</v>
      </c>
    </row>
    <row r="49" customFormat="false" ht="25.5" hidden="false" customHeight="true" outlineLevel="0" collapsed="false">
      <c r="B49" s="10" t="s">
        <v>68</v>
      </c>
    </row>
    <row r="50" customFormat="false" ht="25.5" hidden="false" customHeight="true" outlineLevel="0" collapsed="false">
      <c r="B50" s="10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14"/>
    <col collapsed="false" customWidth="true" hidden="false" outlineLevel="0" max="4" min="4" style="0" width="15"/>
    <col collapsed="false" customWidth="true" hidden="false" outlineLevel="0" max="6" min="5" style="0" width="13"/>
  </cols>
  <sheetData>
    <row r="1" customFormat="false" ht="21.75" hidden="false" customHeight="true" outlineLevel="0" collapsed="false">
      <c r="A1" s="11" t="s">
        <v>70</v>
      </c>
      <c r="B1" s="11" t="s">
        <v>71</v>
      </c>
      <c r="C1" s="11" t="s">
        <v>72</v>
      </c>
      <c r="D1" s="11" t="s">
        <v>73</v>
      </c>
      <c r="E1" s="11" t="s">
        <v>74</v>
      </c>
      <c r="F1" s="11" t="s">
        <v>75</v>
      </c>
    </row>
    <row r="2" customFormat="false" ht="15" hidden="false" customHeight="false" outlineLevel="0" collapsed="false">
      <c r="A2" s="12" t="n">
        <v>46023</v>
      </c>
      <c r="B2" s="13" t="s">
        <v>76</v>
      </c>
      <c r="C2" s="13" t="s">
        <v>77</v>
      </c>
      <c r="D2" s="13" t="s">
        <v>78</v>
      </c>
      <c r="E2" s="14" t="n">
        <v>6830</v>
      </c>
      <c r="F2" s="14" t="n">
        <v>1488</v>
      </c>
    </row>
    <row r="3" customFormat="false" ht="15" hidden="false" customHeight="false" outlineLevel="0" collapsed="false">
      <c r="A3" s="12" t="n">
        <v>46023</v>
      </c>
      <c r="B3" s="13" t="s">
        <v>76</v>
      </c>
      <c r="C3" s="13" t="s">
        <v>77</v>
      </c>
      <c r="D3" s="13" t="s">
        <v>79</v>
      </c>
      <c r="E3" s="14" t="n">
        <v>4950</v>
      </c>
      <c r="F3" s="14" t="n">
        <v>1040</v>
      </c>
    </row>
    <row r="4" customFormat="false" ht="15" hidden="false" customHeight="false" outlineLevel="0" collapsed="false">
      <c r="A4" s="12" t="n">
        <v>46023</v>
      </c>
      <c r="B4" s="13" t="s">
        <v>76</v>
      </c>
      <c r="C4" s="13" t="s">
        <v>77</v>
      </c>
      <c r="D4" s="13" t="s">
        <v>80</v>
      </c>
      <c r="E4" s="14" t="n">
        <v>4290</v>
      </c>
      <c r="F4" s="14" t="n">
        <v>904</v>
      </c>
    </row>
    <row r="5" customFormat="false" ht="15" hidden="false" customHeight="false" outlineLevel="0" collapsed="false">
      <c r="A5" s="12" t="n">
        <v>46023</v>
      </c>
      <c r="B5" s="13" t="s">
        <v>76</v>
      </c>
      <c r="C5" s="13" t="s">
        <v>77</v>
      </c>
      <c r="D5" s="13" t="s">
        <v>81</v>
      </c>
      <c r="E5" s="14" t="n">
        <v>2890</v>
      </c>
      <c r="F5" s="14" t="n">
        <v>641</v>
      </c>
    </row>
    <row r="6" customFormat="false" ht="15" hidden="false" customHeight="false" outlineLevel="0" collapsed="false">
      <c r="A6" s="12" t="n">
        <v>46023</v>
      </c>
      <c r="B6" s="13" t="s">
        <v>76</v>
      </c>
      <c r="C6" s="13" t="s">
        <v>82</v>
      </c>
      <c r="D6" s="13" t="s">
        <v>78</v>
      </c>
      <c r="E6" s="14" t="n">
        <v>5670</v>
      </c>
      <c r="F6" s="14" t="n">
        <v>1293</v>
      </c>
    </row>
    <row r="7" customFormat="false" ht="15" hidden="false" customHeight="false" outlineLevel="0" collapsed="false">
      <c r="A7" s="12" t="n">
        <v>46023</v>
      </c>
      <c r="B7" s="13" t="s">
        <v>76</v>
      </c>
      <c r="C7" s="13" t="s">
        <v>82</v>
      </c>
      <c r="D7" s="13" t="s">
        <v>79</v>
      </c>
      <c r="E7" s="14" t="n">
        <v>4030</v>
      </c>
      <c r="F7" s="14" t="n">
        <v>887</v>
      </c>
    </row>
    <row r="8" customFormat="false" ht="15" hidden="false" customHeight="false" outlineLevel="0" collapsed="false">
      <c r="A8" s="12" t="n">
        <v>46023</v>
      </c>
      <c r="B8" s="13" t="s">
        <v>76</v>
      </c>
      <c r="C8" s="13" t="s">
        <v>82</v>
      </c>
      <c r="D8" s="13" t="s">
        <v>80</v>
      </c>
      <c r="E8" s="14" t="n">
        <v>3340</v>
      </c>
      <c r="F8" s="14" t="n">
        <v>769</v>
      </c>
    </row>
    <row r="9" customFormat="false" ht="15" hidden="false" customHeight="false" outlineLevel="0" collapsed="false">
      <c r="A9" s="12" t="n">
        <v>46023</v>
      </c>
      <c r="B9" s="13" t="s">
        <v>76</v>
      </c>
      <c r="C9" s="13" t="s">
        <v>82</v>
      </c>
      <c r="D9" s="13" t="s">
        <v>81</v>
      </c>
      <c r="E9" s="14" t="n">
        <v>2480</v>
      </c>
      <c r="F9" s="14" t="n">
        <v>528</v>
      </c>
    </row>
    <row r="10" customFormat="false" ht="15" hidden="false" customHeight="false" outlineLevel="0" collapsed="false">
      <c r="A10" s="12" t="n">
        <v>46023</v>
      </c>
      <c r="B10" s="13" t="s">
        <v>76</v>
      </c>
      <c r="C10" s="13" t="s">
        <v>83</v>
      </c>
      <c r="D10" s="13" t="s">
        <v>78</v>
      </c>
      <c r="E10" s="14" t="n">
        <v>5290</v>
      </c>
      <c r="F10" s="14" t="n">
        <v>1138</v>
      </c>
    </row>
    <row r="11" customFormat="false" ht="15" hidden="false" customHeight="false" outlineLevel="0" collapsed="false">
      <c r="A11" s="12" t="n">
        <v>46023</v>
      </c>
      <c r="B11" s="13" t="s">
        <v>76</v>
      </c>
      <c r="C11" s="13" t="s">
        <v>83</v>
      </c>
      <c r="D11" s="13" t="s">
        <v>79</v>
      </c>
      <c r="E11" s="14" t="n">
        <v>3490</v>
      </c>
      <c r="F11" s="14" t="n">
        <v>759</v>
      </c>
    </row>
    <row r="12" customFormat="false" ht="15" hidden="false" customHeight="false" outlineLevel="0" collapsed="false">
      <c r="A12" s="12" t="n">
        <v>46023</v>
      </c>
      <c r="B12" s="13" t="s">
        <v>76</v>
      </c>
      <c r="C12" s="13" t="s">
        <v>83</v>
      </c>
      <c r="D12" s="13" t="s">
        <v>80</v>
      </c>
      <c r="E12" s="14" t="n">
        <v>3080</v>
      </c>
      <c r="F12" s="14" t="n">
        <v>694</v>
      </c>
    </row>
    <row r="13" customFormat="false" ht="15" hidden="false" customHeight="false" outlineLevel="0" collapsed="false">
      <c r="A13" s="12" t="n">
        <v>46023</v>
      </c>
      <c r="B13" s="13" t="s">
        <v>76</v>
      </c>
      <c r="C13" s="13" t="s">
        <v>83</v>
      </c>
      <c r="D13" s="13" t="s">
        <v>81</v>
      </c>
      <c r="E13" s="14" t="n">
        <v>2010</v>
      </c>
      <c r="F13" s="14" t="n">
        <v>450</v>
      </c>
    </row>
    <row r="14" customFormat="false" ht="15" hidden="false" customHeight="false" outlineLevel="0" collapsed="false">
      <c r="A14" s="12" t="n">
        <v>46023</v>
      </c>
      <c r="B14" s="13" t="s">
        <v>76</v>
      </c>
      <c r="C14" s="13" t="s">
        <v>84</v>
      </c>
      <c r="D14" s="13" t="s">
        <v>78</v>
      </c>
      <c r="E14" s="14" t="n">
        <v>3860</v>
      </c>
      <c r="F14" s="14" t="n">
        <v>846</v>
      </c>
    </row>
    <row r="15" customFormat="false" ht="15" hidden="false" customHeight="false" outlineLevel="0" collapsed="false">
      <c r="A15" s="12" t="n">
        <v>46023</v>
      </c>
      <c r="B15" s="13" t="s">
        <v>76</v>
      </c>
      <c r="C15" s="13" t="s">
        <v>84</v>
      </c>
      <c r="D15" s="13" t="s">
        <v>79</v>
      </c>
      <c r="E15" s="14" t="n">
        <v>2860</v>
      </c>
      <c r="F15" s="14" t="n">
        <v>652</v>
      </c>
    </row>
    <row r="16" customFormat="false" ht="15" hidden="false" customHeight="false" outlineLevel="0" collapsed="false">
      <c r="A16" s="12" t="n">
        <v>46023</v>
      </c>
      <c r="B16" s="13" t="s">
        <v>76</v>
      </c>
      <c r="C16" s="13" t="s">
        <v>84</v>
      </c>
      <c r="D16" s="13" t="s">
        <v>80</v>
      </c>
      <c r="E16" s="14" t="n">
        <v>2400</v>
      </c>
      <c r="F16" s="14" t="n">
        <v>508</v>
      </c>
    </row>
    <row r="17" customFormat="false" ht="15" hidden="false" customHeight="false" outlineLevel="0" collapsed="false">
      <c r="A17" s="12" t="n">
        <v>46023</v>
      </c>
      <c r="B17" s="13" t="s">
        <v>76</v>
      </c>
      <c r="C17" s="13" t="s">
        <v>84</v>
      </c>
      <c r="D17" s="13" t="s">
        <v>81</v>
      </c>
      <c r="E17" s="14" t="n">
        <v>1600</v>
      </c>
      <c r="F17" s="14" t="n">
        <v>369</v>
      </c>
    </row>
    <row r="18" customFormat="false" ht="15" hidden="false" customHeight="false" outlineLevel="0" collapsed="false">
      <c r="A18" s="12" t="n">
        <v>46054</v>
      </c>
      <c r="B18" s="13" t="s">
        <v>85</v>
      </c>
      <c r="C18" s="13" t="s">
        <v>77</v>
      </c>
      <c r="D18" s="13" t="s">
        <v>78</v>
      </c>
      <c r="E18" s="14" t="n">
        <v>7460</v>
      </c>
      <c r="F18" s="14" t="n">
        <v>1651</v>
      </c>
    </row>
    <row r="19" customFormat="false" ht="15" hidden="false" customHeight="false" outlineLevel="0" collapsed="false">
      <c r="A19" s="12" t="n">
        <v>46054</v>
      </c>
      <c r="B19" s="13" t="s">
        <v>85</v>
      </c>
      <c r="C19" s="13" t="s">
        <v>77</v>
      </c>
      <c r="D19" s="13" t="s">
        <v>79</v>
      </c>
      <c r="E19" s="14" t="n">
        <v>5440</v>
      </c>
      <c r="F19" s="14" t="n">
        <v>1282</v>
      </c>
    </row>
    <row r="20" customFormat="false" ht="15" hidden="false" customHeight="false" outlineLevel="0" collapsed="false">
      <c r="A20" s="12" t="n">
        <v>46054</v>
      </c>
      <c r="B20" s="13" t="s">
        <v>85</v>
      </c>
      <c r="C20" s="13" t="s">
        <v>77</v>
      </c>
      <c r="D20" s="13" t="s">
        <v>80</v>
      </c>
      <c r="E20" s="14" t="n">
        <v>4000</v>
      </c>
      <c r="F20" s="14" t="n">
        <v>936</v>
      </c>
    </row>
    <row r="21" customFormat="false" ht="15" hidden="false" customHeight="false" outlineLevel="0" collapsed="false">
      <c r="A21" s="12" t="n">
        <v>46054</v>
      </c>
      <c r="B21" s="13" t="s">
        <v>85</v>
      </c>
      <c r="C21" s="13" t="s">
        <v>77</v>
      </c>
      <c r="D21" s="13" t="s">
        <v>81</v>
      </c>
      <c r="E21" s="14" t="n">
        <v>2960</v>
      </c>
      <c r="F21" s="14" t="n">
        <v>651</v>
      </c>
    </row>
    <row r="22" customFormat="false" ht="15" hidden="false" customHeight="false" outlineLevel="0" collapsed="false">
      <c r="A22" s="12" t="n">
        <v>46054</v>
      </c>
      <c r="B22" s="13" t="s">
        <v>85</v>
      </c>
      <c r="C22" s="13" t="s">
        <v>82</v>
      </c>
      <c r="D22" s="13" t="s">
        <v>78</v>
      </c>
      <c r="E22" s="14" t="n">
        <v>6080</v>
      </c>
      <c r="F22" s="14" t="n">
        <v>1432</v>
      </c>
    </row>
    <row r="23" customFormat="false" ht="15" hidden="false" customHeight="false" outlineLevel="0" collapsed="false">
      <c r="A23" s="12" t="n">
        <v>46054</v>
      </c>
      <c r="B23" s="13" t="s">
        <v>85</v>
      </c>
      <c r="C23" s="13" t="s">
        <v>82</v>
      </c>
      <c r="D23" s="13" t="s">
        <v>79</v>
      </c>
      <c r="E23" s="14" t="n">
        <v>4240</v>
      </c>
      <c r="F23" s="14" t="n">
        <v>989</v>
      </c>
    </row>
    <row r="24" customFormat="false" ht="15" hidden="false" customHeight="false" outlineLevel="0" collapsed="false">
      <c r="A24" s="12" t="n">
        <v>46054</v>
      </c>
      <c r="B24" s="13" t="s">
        <v>85</v>
      </c>
      <c r="C24" s="13" t="s">
        <v>82</v>
      </c>
      <c r="D24" s="13" t="s">
        <v>80</v>
      </c>
      <c r="E24" s="14" t="n">
        <v>3420</v>
      </c>
      <c r="F24" s="14" t="n">
        <v>761</v>
      </c>
    </row>
    <row r="25" customFormat="false" ht="15" hidden="false" customHeight="false" outlineLevel="0" collapsed="false">
      <c r="A25" s="12" t="n">
        <v>46054</v>
      </c>
      <c r="B25" s="13" t="s">
        <v>85</v>
      </c>
      <c r="C25" s="13" t="s">
        <v>82</v>
      </c>
      <c r="D25" s="13" t="s">
        <v>81</v>
      </c>
      <c r="E25" s="14" t="n">
        <v>2320</v>
      </c>
      <c r="F25" s="14" t="n">
        <v>541</v>
      </c>
    </row>
    <row r="26" customFormat="false" ht="15" hidden="false" customHeight="false" outlineLevel="0" collapsed="false">
      <c r="A26" s="12" t="n">
        <v>46054</v>
      </c>
      <c r="B26" s="13" t="s">
        <v>85</v>
      </c>
      <c r="C26" s="13" t="s">
        <v>83</v>
      </c>
      <c r="D26" s="13" t="s">
        <v>78</v>
      </c>
      <c r="E26" s="14" t="n">
        <v>4780</v>
      </c>
      <c r="F26" s="14" t="n">
        <v>1096</v>
      </c>
    </row>
    <row r="27" customFormat="false" ht="15" hidden="false" customHeight="false" outlineLevel="0" collapsed="false">
      <c r="A27" s="12" t="n">
        <v>46054</v>
      </c>
      <c r="B27" s="13" t="s">
        <v>85</v>
      </c>
      <c r="C27" s="13" t="s">
        <v>83</v>
      </c>
      <c r="D27" s="13" t="s">
        <v>79</v>
      </c>
      <c r="E27" s="14" t="n">
        <v>3860</v>
      </c>
      <c r="F27" s="14" t="n">
        <v>853</v>
      </c>
    </row>
    <row r="28" customFormat="false" ht="15" hidden="false" customHeight="false" outlineLevel="0" collapsed="false">
      <c r="A28" s="12" t="n">
        <v>46054</v>
      </c>
      <c r="B28" s="13" t="s">
        <v>85</v>
      </c>
      <c r="C28" s="13" t="s">
        <v>83</v>
      </c>
      <c r="D28" s="13" t="s">
        <v>80</v>
      </c>
      <c r="E28" s="14" t="n">
        <v>3110</v>
      </c>
      <c r="F28" s="14" t="n">
        <v>733</v>
      </c>
    </row>
    <row r="29" customFormat="false" ht="15" hidden="false" customHeight="false" outlineLevel="0" collapsed="false">
      <c r="A29" s="12" t="n">
        <v>46054</v>
      </c>
      <c r="B29" s="13" t="s">
        <v>85</v>
      </c>
      <c r="C29" s="13" t="s">
        <v>83</v>
      </c>
      <c r="D29" s="13" t="s">
        <v>81</v>
      </c>
      <c r="E29" s="14" t="n">
        <v>2090</v>
      </c>
      <c r="F29" s="14" t="n">
        <v>463</v>
      </c>
    </row>
    <row r="30" customFormat="false" ht="15" hidden="false" customHeight="false" outlineLevel="0" collapsed="false">
      <c r="A30" s="12" t="n">
        <v>46054</v>
      </c>
      <c r="B30" s="13" t="s">
        <v>85</v>
      </c>
      <c r="C30" s="13" t="s">
        <v>84</v>
      </c>
      <c r="D30" s="13" t="s">
        <v>78</v>
      </c>
      <c r="E30" s="14" t="n">
        <v>4220</v>
      </c>
      <c r="F30" s="14" t="n">
        <v>941</v>
      </c>
    </row>
    <row r="31" customFormat="false" ht="15" hidden="false" customHeight="false" outlineLevel="0" collapsed="false">
      <c r="A31" s="12" t="n">
        <v>46054</v>
      </c>
      <c r="B31" s="13" t="s">
        <v>85</v>
      </c>
      <c r="C31" s="13" t="s">
        <v>84</v>
      </c>
      <c r="D31" s="13" t="s">
        <v>79</v>
      </c>
      <c r="E31" s="14" t="n">
        <v>3170</v>
      </c>
      <c r="F31" s="14" t="n">
        <v>736</v>
      </c>
    </row>
    <row r="32" customFormat="false" ht="15" hidden="false" customHeight="false" outlineLevel="0" collapsed="false">
      <c r="A32" s="12" t="n">
        <v>46054</v>
      </c>
      <c r="B32" s="13" t="s">
        <v>85</v>
      </c>
      <c r="C32" s="13" t="s">
        <v>84</v>
      </c>
      <c r="D32" s="13" t="s">
        <v>80</v>
      </c>
      <c r="E32" s="14" t="n">
        <v>2550</v>
      </c>
      <c r="F32" s="14" t="n">
        <v>559</v>
      </c>
    </row>
    <row r="33" customFormat="false" ht="15" hidden="false" customHeight="false" outlineLevel="0" collapsed="false">
      <c r="A33" s="12" t="n">
        <v>46054</v>
      </c>
      <c r="B33" s="13" t="s">
        <v>85</v>
      </c>
      <c r="C33" s="13" t="s">
        <v>84</v>
      </c>
      <c r="D33" s="13" t="s">
        <v>81</v>
      </c>
      <c r="E33" s="14" t="n">
        <v>1590</v>
      </c>
      <c r="F33" s="14" t="n">
        <v>341</v>
      </c>
    </row>
    <row r="34" customFormat="false" ht="15" hidden="false" customHeight="false" outlineLevel="0" collapsed="false">
      <c r="A34" s="12" t="n">
        <v>46082</v>
      </c>
      <c r="B34" s="13" t="s">
        <v>86</v>
      </c>
      <c r="C34" s="13" t="s">
        <v>77</v>
      </c>
      <c r="D34" s="13" t="s">
        <v>78</v>
      </c>
      <c r="E34" s="14" t="n">
        <v>7860</v>
      </c>
      <c r="F34" s="14" t="n">
        <v>1889</v>
      </c>
    </row>
    <row r="35" customFormat="false" ht="15" hidden="false" customHeight="false" outlineLevel="0" collapsed="false">
      <c r="A35" s="12" t="n">
        <v>46082</v>
      </c>
      <c r="B35" s="13" t="s">
        <v>86</v>
      </c>
      <c r="C35" s="13" t="s">
        <v>77</v>
      </c>
      <c r="D35" s="13" t="s">
        <v>79</v>
      </c>
      <c r="E35" s="14" t="n">
        <v>6090</v>
      </c>
      <c r="F35" s="14" t="n">
        <v>1407</v>
      </c>
    </row>
    <row r="36" customFormat="false" ht="15" hidden="false" customHeight="false" outlineLevel="0" collapsed="false">
      <c r="A36" s="12" t="n">
        <v>46082</v>
      </c>
      <c r="B36" s="13" t="s">
        <v>86</v>
      </c>
      <c r="C36" s="13" t="s">
        <v>77</v>
      </c>
      <c r="D36" s="13" t="s">
        <v>80</v>
      </c>
      <c r="E36" s="14" t="n">
        <v>4580</v>
      </c>
      <c r="F36" s="14" t="n">
        <v>1096</v>
      </c>
    </row>
    <row r="37" customFormat="false" ht="15" hidden="false" customHeight="false" outlineLevel="0" collapsed="false">
      <c r="A37" s="12" t="n">
        <v>46082</v>
      </c>
      <c r="B37" s="13" t="s">
        <v>86</v>
      </c>
      <c r="C37" s="13" t="s">
        <v>77</v>
      </c>
      <c r="D37" s="13" t="s">
        <v>81</v>
      </c>
      <c r="E37" s="14" t="n">
        <v>3040</v>
      </c>
      <c r="F37" s="14" t="n">
        <v>718</v>
      </c>
    </row>
    <row r="38" customFormat="false" ht="15" hidden="false" customHeight="false" outlineLevel="0" collapsed="false">
      <c r="A38" s="12" t="n">
        <v>46082</v>
      </c>
      <c r="B38" s="13" t="s">
        <v>86</v>
      </c>
      <c r="C38" s="13" t="s">
        <v>82</v>
      </c>
      <c r="D38" s="13" t="s">
        <v>78</v>
      </c>
      <c r="E38" s="14" t="n">
        <v>6720</v>
      </c>
      <c r="F38" s="14" t="n">
        <v>1566</v>
      </c>
    </row>
    <row r="39" customFormat="false" ht="15" hidden="false" customHeight="false" outlineLevel="0" collapsed="false">
      <c r="A39" s="12" t="n">
        <v>46082</v>
      </c>
      <c r="B39" s="13" t="s">
        <v>86</v>
      </c>
      <c r="C39" s="13" t="s">
        <v>82</v>
      </c>
      <c r="D39" s="13" t="s">
        <v>79</v>
      </c>
      <c r="E39" s="14" t="n">
        <v>4700</v>
      </c>
      <c r="F39" s="14" t="n">
        <v>1064</v>
      </c>
    </row>
    <row r="40" customFormat="false" ht="15" hidden="false" customHeight="false" outlineLevel="0" collapsed="false">
      <c r="A40" s="12" t="n">
        <v>46082</v>
      </c>
      <c r="B40" s="13" t="s">
        <v>86</v>
      </c>
      <c r="C40" s="13" t="s">
        <v>82</v>
      </c>
      <c r="D40" s="13" t="s">
        <v>80</v>
      </c>
      <c r="E40" s="14" t="n">
        <v>4100</v>
      </c>
      <c r="F40" s="14" t="n">
        <v>932</v>
      </c>
    </row>
    <row r="41" customFormat="false" ht="15" hidden="false" customHeight="false" outlineLevel="0" collapsed="false">
      <c r="A41" s="12" t="n">
        <v>46082</v>
      </c>
      <c r="B41" s="13" t="s">
        <v>86</v>
      </c>
      <c r="C41" s="13" t="s">
        <v>82</v>
      </c>
      <c r="D41" s="13" t="s">
        <v>81</v>
      </c>
      <c r="E41" s="14" t="n">
        <v>2780</v>
      </c>
      <c r="F41" s="14" t="n">
        <v>633</v>
      </c>
    </row>
    <row r="42" customFormat="false" ht="15" hidden="false" customHeight="false" outlineLevel="0" collapsed="false">
      <c r="A42" s="12" t="n">
        <v>46082</v>
      </c>
      <c r="B42" s="13" t="s">
        <v>86</v>
      </c>
      <c r="C42" s="13" t="s">
        <v>83</v>
      </c>
      <c r="D42" s="13" t="s">
        <v>78</v>
      </c>
      <c r="E42" s="14" t="n">
        <v>5340</v>
      </c>
      <c r="F42" s="14" t="n">
        <v>1289</v>
      </c>
    </row>
    <row r="43" customFormat="false" ht="15" hidden="false" customHeight="false" outlineLevel="0" collapsed="false">
      <c r="A43" s="12" t="n">
        <v>46082</v>
      </c>
      <c r="B43" s="13" t="s">
        <v>86</v>
      </c>
      <c r="C43" s="13" t="s">
        <v>83</v>
      </c>
      <c r="D43" s="13" t="s">
        <v>79</v>
      </c>
      <c r="E43" s="14" t="n">
        <v>4300</v>
      </c>
      <c r="F43" s="14" t="n">
        <v>1022</v>
      </c>
    </row>
    <row r="44" customFormat="false" ht="15" hidden="false" customHeight="false" outlineLevel="0" collapsed="false">
      <c r="A44" s="12" t="n">
        <v>46082</v>
      </c>
      <c r="B44" s="13" t="s">
        <v>86</v>
      </c>
      <c r="C44" s="13" t="s">
        <v>83</v>
      </c>
      <c r="D44" s="13" t="s">
        <v>80</v>
      </c>
      <c r="E44" s="14" t="n">
        <v>3150</v>
      </c>
      <c r="F44" s="14" t="n">
        <v>757</v>
      </c>
    </row>
    <row r="45" customFormat="false" ht="15" hidden="false" customHeight="false" outlineLevel="0" collapsed="false">
      <c r="A45" s="12" t="n">
        <v>46082</v>
      </c>
      <c r="B45" s="13" t="s">
        <v>86</v>
      </c>
      <c r="C45" s="13" t="s">
        <v>83</v>
      </c>
      <c r="D45" s="13" t="s">
        <v>81</v>
      </c>
      <c r="E45" s="14" t="n">
        <v>2400</v>
      </c>
      <c r="F45" s="14" t="n">
        <v>542</v>
      </c>
    </row>
    <row r="46" customFormat="false" ht="15" hidden="false" customHeight="false" outlineLevel="0" collapsed="false">
      <c r="A46" s="12" t="n">
        <v>46082</v>
      </c>
      <c r="B46" s="13" t="s">
        <v>86</v>
      </c>
      <c r="C46" s="13" t="s">
        <v>84</v>
      </c>
      <c r="D46" s="13" t="s">
        <v>78</v>
      </c>
      <c r="E46" s="14" t="n">
        <v>4200</v>
      </c>
      <c r="F46" s="14" t="n">
        <v>925</v>
      </c>
    </row>
    <row r="47" customFormat="false" ht="15" hidden="false" customHeight="false" outlineLevel="0" collapsed="false">
      <c r="A47" s="12" t="n">
        <v>46082</v>
      </c>
      <c r="B47" s="13" t="s">
        <v>86</v>
      </c>
      <c r="C47" s="13" t="s">
        <v>84</v>
      </c>
      <c r="D47" s="13" t="s">
        <v>79</v>
      </c>
      <c r="E47" s="14" t="n">
        <v>3430</v>
      </c>
      <c r="F47" s="14" t="n">
        <v>792</v>
      </c>
    </row>
    <row r="48" customFormat="false" ht="15" hidden="false" customHeight="false" outlineLevel="0" collapsed="false">
      <c r="A48" s="12" t="n">
        <v>46082</v>
      </c>
      <c r="B48" s="13" t="s">
        <v>86</v>
      </c>
      <c r="C48" s="13" t="s">
        <v>84</v>
      </c>
      <c r="D48" s="13" t="s">
        <v>80</v>
      </c>
      <c r="E48" s="14" t="n">
        <v>2710</v>
      </c>
      <c r="F48" s="14" t="n">
        <v>609</v>
      </c>
    </row>
    <row r="49" customFormat="false" ht="15" hidden="false" customHeight="false" outlineLevel="0" collapsed="false">
      <c r="A49" s="12" t="n">
        <v>46082</v>
      </c>
      <c r="B49" s="13" t="s">
        <v>86</v>
      </c>
      <c r="C49" s="13" t="s">
        <v>84</v>
      </c>
      <c r="D49" s="13" t="s">
        <v>81</v>
      </c>
      <c r="E49" s="14" t="n">
        <v>1920</v>
      </c>
      <c r="F49" s="14" t="n">
        <v>447</v>
      </c>
    </row>
    <row r="50" customFormat="false" ht="15" hidden="false" customHeight="false" outlineLevel="0" collapsed="false">
      <c r="A50" s="12" t="n">
        <v>46113</v>
      </c>
      <c r="B50" s="13" t="s">
        <v>87</v>
      </c>
      <c r="C50" s="13" t="s">
        <v>77</v>
      </c>
      <c r="D50" s="13" t="s">
        <v>78</v>
      </c>
      <c r="E50" s="14" t="n">
        <v>7650</v>
      </c>
      <c r="F50" s="14" t="n">
        <v>1075</v>
      </c>
    </row>
    <row r="51" customFormat="false" ht="15" hidden="false" customHeight="false" outlineLevel="0" collapsed="false">
      <c r="A51" s="12" t="n">
        <v>46113</v>
      </c>
      <c r="B51" s="13" t="s">
        <v>87</v>
      </c>
      <c r="C51" s="13" t="s">
        <v>77</v>
      </c>
      <c r="D51" s="13" t="s">
        <v>79</v>
      </c>
      <c r="E51" s="14" t="n">
        <v>5640</v>
      </c>
      <c r="F51" s="14" t="n">
        <v>812</v>
      </c>
    </row>
    <row r="52" customFormat="false" ht="15" hidden="false" customHeight="false" outlineLevel="0" collapsed="false">
      <c r="A52" s="12" t="n">
        <v>46113</v>
      </c>
      <c r="B52" s="13" t="s">
        <v>87</v>
      </c>
      <c r="C52" s="13" t="s">
        <v>77</v>
      </c>
      <c r="D52" s="13" t="s">
        <v>80</v>
      </c>
      <c r="E52" s="14" t="n">
        <v>4490</v>
      </c>
      <c r="F52" s="14" t="n">
        <v>663</v>
      </c>
    </row>
    <row r="53" customFormat="false" ht="15" hidden="false" customHeight="false" outlineLevel="0" collapsed="false">
      <c r="A53" s="12" t="n">
        <v>46113</v>
      </c>
      <c r="B53" s="13" t="s">
        <v>87</v>
      </c>
      <c r="C53" s="13" t="s">
        <v>77</v>
      </c>
      <c r="D53" s="13" t="s">
        <v>81</v>
      </c>
      <c r="E53" s="14" t="n">
        <v>2960</v>
      </c>
      <c r="F53" s="14" t="n">
        <v>438</v>
      </c>
    </row>
    <row r="54" customFormat="false" ht="15" hidden="false" customHeight="false" outlineLevel="0" collapsed="false">
      <c r="A54" s="12" t="n">
        <v>46113</v>
      </c>
      <c r="B54" s="13" t="s">
        <v>87</v>
      </c>
      <c r="C54" s="13" t="s">
        <v>82</v>
      </c>
      <c r="D54" s="13" t="s">
        <v>78</v>
      </c>
      <c r="E54" s="14" t="n">
        <v>6410</v>
      </c>
      <c r="F54" s="14" t="n">
        <v>969</v>
      </c>
    </row>
    <row r="55" customFormat="false" ht="15" hidden="false" customHeight="false" outlineLevel="0" collapsed="false">
      <c r="A55" s="12" t="n">
        <v>46113</v>
      </c>
      <c r="B55" s="13" t="s">
        <v>87</v>
      </c>
      <c r="C55" s="13" t="s">
        <v>82</v>
      </c>
      <c r="D55" s="13" t="s">
        <v>79</v>
      </c>
      <c r="E55" s="14" t="n">
        <v>4910</v>
      </c>
      <c r="F55" s="14" t="n">
        <v>721</v>
      </c>
    </row>
    <row r="56" customFormat="false" ht="15" hidden="false" customHeight="false" outlineLevel="0" collapsed="false">
      <c r="A56" s="12" t="n">
        <v>46113</v>
      </c>
      <c r="B56" s="13" t="s">
        <v>87</v>
      </c>
      <c r="C56" s="13" t="s">
        <v>82</v>
      </c>
      <c r="D56" s="13" t="s">
        <v>80</v>
      </c>
      <c r="E56" s="14" t="n">
        <v>3510</v>
      </c>
      <c r="F56" s="14" t="n">
        <v>492</v>
      </c>
    </row>
    <row r="57" customFormat="false" ht="15" hidden="false" customHeight="false" outlineLevel="0" collapsed="false">
      <c r="A57" s="12" t="n">
        <v>46113</v>
      </c>
      <c r="B57" s="13" t="s">
        <v>87</v>
      </c>
      <c r="C57" s="13" t="s">
        <v>82</v>
      </c>
      <c r="D57" s="13" t="s">
        <v>81</v>
      </c>
      <c r="E57" s="14" t="n">
        <v>2710</v>
      </c>
      <c r="F57" s="14" t="n">
        <v>385</v>
      </c>
    </row>
    <row r="58" customFormat="false" ht="15" hidden="false" customHeight="false" outlineLevel="0" collapsed="false">
      <c r="A58" s="12" t="n">
        <v>46113</v>
      </c>
      <c r="B58" s="13" t="s">
        <v>87</v>
      </c>
      <c r="C58" s="13" t="s">
        <v>83</v>
      </c>
      <c r="D58" s="13" t="s">
        <v>78</v>
      </c>
      <c r="E58" s="14" t="n">
        <v>5570</v>
      </c>
      <c r="F58" s="14" t="n">
        <v>807</v>
      </c>
    </row>
    <row r="59" customFormat="false" ht="15" hidden="false" customHeight="false" outlineLevel="0" collapsed="false">
      <c r="A59" s="12" t="n">
        <v>46113</v>
      </c>
      <c r="B59" s="13" t="s">
        <v>87</v>
      </c>
      <c r="C59" s="13" t="s">
        <v>83</v>
      </c>
      <c r="D59" s="13" t="s">
        <v>79</v>
      </c>
      <c r="E59" s="14" t="n">
        <v>3750</v>
      </c>
      <c r="F59" s="14" t="n">
        <v>561</v>
      </c>
    </row>
    <row r="60" customFormat="false" ht="15" hidden="false" customHeight="false" outlineLevel="0" collapsed="false">
      <c r="A60" s="12" t="n">
        <v>46113</v>
      </c>
      <c r="B60" s="13" t="s">
        <v>87</v>
      </c>
      <c r="C60" s="13" t="s">
        <v>83</v>
      </c>
      <c r="D60" s="13" t="s">
        <v>80</v>
      </c>
      <c r="E60" s="14" t="n">
        <v>3180</v>
      </c>
      <c r="F60" s="14" t="n">
        <v>476</v>
      </c>
    </row>
    <row r="61" customFormat="false" ht="15" hidden="false" customHeight="false" outlineLevel="0" collapsed="false">
      <c r="A61" s="12" t="n">
        <v>46113</v>
      </c>
      <c r="B61" s="13" t="s">
        <v>87</v>
      </c>
      <c r="C61" s="13" t="s">
        <v>83</v>
      </c>
      <c r="D61" s="13" t="s">
        <v>81</v>
      </c>
      <c r="E61" s="14" t="n">
        <v>2310</v>
      </c>
      <c r="F61" s="14" t="n">
        <v>343</v>
      </c>
    </row>
    <row r="62" customFormat="false" ht="15" hidden="false" customHeight="false" outlineLevel="0" collapsed="false">
      <c r="A62" s="12" t="n">
        <v>46113</v>
      </c>
      <c r="B62" s="13" t="s">
        <v>87</v>
      </c>
      <c r="C62" s="13" t="s">
        <v>84</v>
      </c>
      <c r="D62" s="13" t="s">
        <v>78</v>
      </c>
      <c r="E62" s="14" t="n">
        <v>4310</v>
      </c>
      <c r="F62" s="14" t="n">
        <v>637</v>
      </c>
    </row>
    <row r="63" customFormat="false" ht="15" hidden="false" customHeight="false" outlineLevel="0" collapsed="false">
      <c r="A63" s="12" t="n">
        <v>46113</v>
      </c>
      <c r="B63" s="13" t="s">
        <v>87</v>
      </c>
      <c r="C63" s="13" t="s">
        <v>84</v>
      </c>
      <c r="D63" s="13" t="s">
        <v>79</v>
      </c>
      <c r="E63" s="14" t="n">
        <v>3290</v>
      </c>
      <c r="F63" s="14" t="n">
        <v>488</v>
      </c>
    </row>
    <row r="64" customFormat="false" ht="15" hidden="false" customHeight="false" outlineLevel="0" collapsed="false">
      <c r="A64" s="12" t="n">
        <v>46113</v>
      </c>
      <c r="B64" s="13" t="s">
        <v>87</v>
      </c>
      <c r="C64" s="13" t="s">
        <v>84</v>
      </c>
      <c r="D64" s="13" t="s">
        <v>80</v>
      </c>
      <c r="E64" s="14" t="n">
        <v>2610</v>
      </c>
      <c r="F64" s="14" t="n">
        <v>387</v>
      </c>
    </row>
    <row r="65" customFormat="false" ht="15" hidden="false" customHeight="false" outlineLevel="0" collapsed="false">
      <c r="A65" s="12" t="n">
        <v>46113</v>
      </c>
      <c r="B65" s="13" t="s">
        <v>87</v>
      </c>
      <c r="C65" s="13" t="s">
        <v>84</v>
      </c>
      <c r="D65" s="13" t="s">
        <v>81</v>
      </c>
      <c r="E65" s="14" t="n">
        <v>1690</v>
      </c>
      <c r="F65" s="14" t="n">
        <v>239</v>
      </c>
    </row>
    <row r="66" customFormat="false" ht="15" hidden="false" customHeight="false" outlineLevel="0" collapsed="false">
      <c r="A66" s="12" t="n">
        <v>46143</v>
      </c>
      <c r="B66" s="13" t="s">
        <v>88</v>
      </c>
      <c r="C66" s="13" t="s">
        <v>77</v>
      </c>
      <c r="D66" s="13" t="s">
        <v>78</v>
      </c>
      <c r="E66" s="14" t="n">
        <v>8000</v>
      </c>
      <c r="F66" s="14" t="n">
        <v>1759</v>
      </c>
    </row>
    <row r="67" customFormat="false" ht="15" hidden="false" customHeight="false" outlineLevel="0" collapsed="false">
      <c r="A67" s="12" t="n">
        <v>46143</v>
      </c>
      <c r="B67" s="13" t="s">
        <v>88</v>
      </c>
      <c r="C67" s="13" t="s">
        <v>77</v>
      </c>
      <c r="D67" s="13" t="s">
        <v>79</v>
      </c>
      <c r="E67" s="14" t="n">
        <v>5410</v>
      </c>
      <c r="F67" s="14" t="n">
        <v>1159</v>
      </c>
    </row>
    <row r="68" customFormat="false" ht="15" hidden="false" customHeight="false" outlineLevel="0" collapsed="false">
      <c r="A68" s="12" t="n">
        <v>46143</v>
      </c>
      <c r="B68" s="13" t="s">
        <v>88</v>
      </c>
      <c r="C68" s="13" t="s">
        <v>77</v>
      </c>
      <c r="D68" s="13" t="s">
        <v>80</v>
      </c>
      <c r="E68" s="14" t="n">
        <v>4760</v>
      </c>
      <c r="F68" s="14" t="n">
        <v>1036</v>
      </c>
    </row>
    <row r="69" customFormat="false" ht="15" hidden="false" customHeight="false" outlineLevel="0" collapsed="false">
      <c r="A69" s="12" t="n">
        <v>46143</v>
      </c>
      <c r="B69" s="13" t="s">
        <v>88</v>
      </c>
      <c r="C69" s="13" t="s">
        <v>77</v>
      </c>
      <c r="D69" s="13" t="s">
        <v>81</v>
      </c>
      <c r="E69" s="14" t="n">
        <v>3000</v>
      </c>
      <c r="F69" s="14" t="n">
        <v>658</v>
      </c>
    </row>
    <row r="70" customFormat="false" ht="15" hidden="false" customHeight="false" outlineLevel="0" collapsed="false">
      <c r="A70" s="12" t="n">
        <v>46143</v>
      </c>
      <c r="B70" s="13" t="s">
        <v>88</v>
      </c>
      <c r="C70" s="13" t="s">
        <v>82</v>
      </c>
      <c r="D70" s="13" t="s">
        <v>78</v>
      </c>
      <c r="E70" s="14" t="n">
        <v>5940</v>
      </c>
      <c r="F70" s="14" t="n">
        <v>1270</v>
      </c>
    </row>
    <row r="71" customFormat="false" ht="15" hidden="false" customHeight="false" outlineLevel="0" collapsed="false">
      <c r="A71" s="12" t="n">
        <v>46143</v>
      </c>
      <c r="B71" s="13" t="s">
        <v>88</v>
      </c>
      <c r="C71" s="13" t="s">
        <v>82</v>
      </c>
      <c r="D71" s="13" t="s">
        <v>79</v>
      </c>
      <c r="E71" s="14" t="n">
        <v>4490</v>
      </c>
      <c r="F71" s="14" t="n">
        <v>949</v>
      </c>
    </row>
    <row r="72" customFormat="false" ht="15" hidden="false" customHeight="false" outlineLevel="0" collapsed="false">
      <c r="A72" s="12" t="n">
        <v>46143</v>
      </c>
      <c r="B72" s="13" t="s">
        <v>88</v>
      </c>
      <c r="C72" s="13" t="s">
        <v>82</v>
      </c>
      <c r="D72" s="13" t="s">
        <v>80</v>
      </c>
      <c r="E72" s="14" t="n">
        <v>4000</v>
      </c>
      <c r="F72" s="14" t="n">
        <v>803</v>
      </c>
    </row>
    <row r="73" customFormat="false" ht="15" hidden="false" customHeight="false" outlineLevel="0" collapsed="false">
      <c r="A73" s="12" t="n">
        <v>46143</v>
      </c>
      <c r="B73" s="13" t="s">
        <v>88</v>
      </c>
      <c r="C73" s="13" t="s">
        <v>82</v>
      </c>
      <c r="D73" s="13" t="s">
        <v>81</v>
      </c>
      <c r="E73" s="14" t="n">
        <v>2630</v>
      </c>
      <c r="F73" s="14" t="n">
        <v>541</v>
      </c>
    </row>
    <row r="74" customFormat="false" ht="15" hidden="false" customHeight="false" outlineLevel="0" collapsed="false">
      <c r="A74" s="12" t="n">
        <v>46143</v>
      </c>
      <c r="B74" s="13" t="s">
        <v>88</v>
      </c>
      <c r="C74" s="13" t="s">
        <v>83</v>
      </c>
      <c r="D74" s="13" t="s">
        <v>78</v>
      </c>
      <c r="E74" s="14" t="n">
        <v>5290</v>
      </c>
      <c r="F74" s="14" t="n">
        <v>1159</v>
      </c>
    </row>
    <row r="75" customFormat="false" ht="15" hidden="false" customHeight="false" outlineLevel="0" collapsed="false">
      <c r="A75" s="12" t="n">
        <v>46143</v>
      </c>
      <c r="B75" s="13" t="s">
        <v>88</v>
      </c>
      <c r="C75" s="13" t="s">
        <v>83</v>
      </c>
      <c r="D75" s="13" t="s">
        <v>79</v>
      </c>
      <c r="E75" s="14" t="n">
        <v>4120</v>
      </c>
      <c r="F75" s="14" t="n">
        <v>845</v>
      </c>
    </row>
    <row r="76" customFormat="false" ht="15" hidden="false" customHeight="false" outlineLevel="0" collapsed="false">
      <c r="A76" s="12" t="n">
        <v>46143</v>
      </c>
      <c r="B76" s="13" t="s">
        <v>88</v>
      </c>
      <c r="C76" s="13" t="s">
        <v>83</v>
      </c>
      <c r="D76" s="13" t="s">
        <v>80</v>
      </c>
      <c r="E76" s="14" t="n">
        <v>3410</v>
      </c>
      <c r="F76" s="14" t="n">
        <v>711</v>
      </c>
    </row>
    <row r="77" customFormat="false" ht="15" hidden="false" customHeight="false" outlineLevel="0" collapsed="false">
      <c r="A77" s="12" t="n">
        <v>46143</v>
      </c>
      <c r="B77" s="13" t="s">
        <v>88</v>
      </c>
      <c r="C77" s="13" t="s">
        <v>83</v>
      </c>
      <c r="D77" s="13" t="s">
        <v>81</v>
      </c>
      <c r="E77" s="14" t="n">
        <v>2120</v>
      </c>
      <c r="F77" s="14" t="n">
        <v>438</v>
      </c>
    </row>
    <row r="78" customFormat="false" ht="15" hidden="false" customHeight="false" outlineLevel="0" collapsed="false">
      <c r="A78" s="12" t="n">
        <v>46143</v>
      </c>
      <c r="B78" s="13" t="s">
        <v>88</v>
      </c>
      <c r="C78" s="13" t="s">
        <v>84</v>
      </c>
      <c r="D78" s="13" t="s">
        <v>78</v>
      </c>
      <c r="E78" s="14" t="n">
        <v>4220</v>
      </c>
      <c r="F78" s="14" t="n">
        <v>924</v>
      </c>
    </row>
    <row r="79" customFormat="false" ht="15" hidden="false" customHeight="false" outlineLevel="0" collapsed="false">
      <c r="A79" s="12" t="n">
        <v>46143</v>
      </c>
      <c r="B79" s="13" t="s">
        <v>88</v>
      </c>
      <c r="C79" s="13" t="s">
        <v>84</v>
      </c>
      <c r="D79" s="13" t="s">
        <v>79</v>
      </c>
      <c r="E79" s="14" t="n">
        <v>3390</v>
      </c>
      <c r="F79" s="14" t="n">
        <v>747</v>
      </c>
    </row>
    <row r="80" customFormat="false" ht="15" hidden="false" customHeight="false" outlineLevel="0" collapsed="false">
      <c r="A80" s="12" t="n">
        <v>46143</v>
      </c>
      <c r="B80" s="13" t="s">
        <v>88</v>
      </c>
      <c r="C80" s="13" t="s">
        <v>84</v>
      </c>
      <c r="D80" s="13" t="s">
        <v>80</v>
      </c>
      <c r="E80" s="14" t="n">
        <v>2550</v>
      </c>
      <c r="F80" s="14" t="n">
        <v>544</v>
      </c>
    </row>
    <row r="81" customFormat="false" ht="15" hidden="false" customHeight="false" outlineLevel="0" collapsed="false">
      <c r="A81" s="12" t="n">
        <v>46143</v>
      </c>
      <c r="B81" s="13" t="s">
        <v>88</v>
      </c>
      <c r="C81" s="13" t="s">
        <v>84</v>
      </c>
      <c r="D81" s="13" t="s">
        <v>81</v>
      </c>
      <c r="E81" s="14" t="n">
        <v>1710</v>
      </c>
      <c r="F81" s="14" t="n">
        <v>350</v>
      </c>
    </row>
    <row r="82" customFormat="false" ht="15" hidden="false" customHeight="false" outlineLevel="0" collapsed="false">
      <c r="A82" s="12" t="n">
        <v>46174</v>
      </c>
      <c r="B82" s="13" t="s">
        <v>89</v>
      </c>
      <c r="C82" s="13" t="s">
        <v>77</v>
      </c>
      <c r="D82" s="13" t="s">
        <v>78</v>
      </c>
      <c r="E82" s="14" t="n">
        <v>8340</v>
      </c>
      <c r="F82" s="14" t="n">
        <v>1870</v>
      </c>
    </row>
    <row r="83" customFormat="false" ht="15" hidden="false" customHeight="false" outlineLevel="0" collapsed="false">
      <c r="A83" s="12" t="n">
        <v>46174</v>
      </c>
      <c r="B83" s="13" t="s">
        <v>89</v>
      </c>
      <c r="C83" s="13" t="s">
        <v>77</v>
      </c>
      <c r="D83" s="13" t="s">
        <v>79</v>
      </c>
      <c r="E83" s="14" t="n">
        <v>5710</v>
      </c>
      <c r="F83" s="14" t="n">
        <v>1242</v>
      </c>
    </row>
    <row r="84" customFormat="false" ht="15" hidden="false" customHeight="false" outlineLevel="0" collapsed="false">
      <c r="A84" s="12" t="n">
        <v>46174</v>
      </c>
      <c r="B84" s="13" t="s">
        <v>89</v>
      </c>
      <c r="C84" s="13" t="s">
        <v>77</v>
      </c>
      <c r="D84" s="13" t="s">
        <v>80</v>
      </c>
      <c r="E84" s="14" t="n">
        <v>4830</v>
      </c>
      <c r="F84" s="14" t="n">
        <v>1098</v>
      </c>
    </row>
    <row r="85" customFormat="false" ht="15" hidden="false" customHeight="false" outlineLevel="0" collapsed="false">
      <c r="A85" s="12" t="n">
        <v>46174</v>
      </c>
      <c r="B85" s="13" t="s">
        <v>89</v>
      </c>
      <c r="C85" s="13" t="s">
        <v>77</v>
      </c>
      <c r="D85" s="13" t="s">
        <v>81</v>
      </c>
      <c r="E85" s="14" t="n">
        <v>3290</v>
      </c>
      <c r="F85" s="14" t="n">
        <v>712</v>
      </c>
    </row>
    <row r="86" customFormat="false" ht="15" hidden="false" customHeight="false" outlineLevel="0" collapsed="false">
      <c r="A86" s="12" t="n">
        <v>46174</v>
      </c>
      <c r="B86" s="13" t="s">
        <v>89</v>
      </c>
      <c r="C86" s="13" t="s">
        <v>82</v>
      </c>
      <c r="D86" s="13" t="s">
        <v>78</v>
      </c>
      <c r="E86" s="14" t="n">
        <v>6650</v>
      </c>
      <c r="F86" s="14" t="n">
        <v>1453</v>
      </c>
    </row>
    <row r="87" customFormat="false" ht="15" hidden="false" customHeight="false" outlineLevel="0" collapsed="false">
      <c r="A87" s="12" t="n">
        <v>46174</v>
      </c>
      <c r="B87" s="13" t="s">
        <v>89</v>
      </c>
      <c r="C87" s="13" t="s">
        <v>82</v>
      </c>
      <c r="D87" s="13" t="s">
        <v>79</v>
      </c>
      <c r="E87" s="14" t="n">
        <v>4990</v>
      </c>
      <c r="F87" s="14" t="n">
        <v>1140</v>
      </c>
    </row>
    <row r="88" customFormat="false" ht="15" hidden="false" customHeight="false" outlineLevel="0" collapsed="false">
      <c r="A88" s="12" t="n">
        <v>46174</v>
      </c>
      <c r="B88" s="13" t="s">
        <v>89</v>
      </c>
      <c r="C88" s="13" t="s">
        <v>82</v>
      </c>
      <c r="D88" s="13" t="s">
        <v>80</v>
      </c>
      <c r="E88" s="14" t="n">
        <v>3880</v>
      </c>
      <c r="F88" s="14" t="n">
        <v>820</v>
      </c>
    </row>
    <row r="89" customFormat="false" ht="15" hidden="false" customHeight="false" outlineLevel="0" collapsed="false">
      <c r="A89" s="12" t="n">
        <v>46174</v>
      </c>
      <c r="B89" s="13" t="s">
        <v>89</v>
      </c>
      <c r="C89" s="13" t="s">
        <v>82</v>
      </c>
      <c r="D89" s="13" t="s">
        <v>81</v>
      </c>
      <c r="E89" s="14" t="n">
        <v>2810</v>
      </c>
      <c r="F89" s="14" t="n">
        <v>643</v>
      </c>
    </row>
    <row r="90" customFormat="false" ht="15" hidden="false" customHeight="false" outlineLevel="0" collapsed="false">
      <c r="A90" s="12" t="n">
        <v>46174</v>
      </c>
      <c r="B90" s="13" t="s">
        <v>89</v>
      </c>
      <c r="C90" s="13" t="s">
        <v>83</v>
      </c>
      <c r="D90" s="13" t="s">
        <v>78</v>
      </c>
      <c r="E90" s="14" t="n">
        <v>5520</v>
      </c>
      <c r="F90" s="14" t="n">
        <v>1189</v>
      </c>
    </row>
    <row r="91" customFormat="false" ht="15" hidden="false" customHeight="false" outlineLevel="0" collapsed="false">
      <c r="A91" s="12" t="n">
        <v>46174</v>
      </c>
      <c r="B91" s="13" t="s">
        <v>89</v>
      </c>
      <c r="C91" s="13" t="s">
        <v>83</v>
      </c>
      <c r="D91" s="13" t="s">
        <v>79</v>
      </c>
      <c r="E91" s="14" t="n">
        <v>4570</v>
      </c>
      <c r="F91" s="14" t="n">
        <v>1000</v>
      </c>
    </row>
    <row r="92" customFormat="false" ht="15" hidden="false" customHeight="false" outlineLevel="0" collapsed="false">
      <c r="A92" s="12" t="n">
        <v>46174</v>
      </c>
      <c r="B92" s="13" t="s">
        <v>89</v>
      </c>
      <c r="C92" s="13" t="s">
        <v>83</v>
      </c>
      <c r="D92" s="13" t="s">
        <v>80</v>
      </c>
      <c r="E92" s="14" t="n">
        <v>3520</v>
      </c>
      <c r="F92" s="14" t="n">
        <v>765</v>
      </c>
    </row>
    <row r="93" customFormat="false" ht="15" hidden="false" customHeight="false" outlineLevel="0" collapsed="false">
      <c r="A93" s="12" t="n">
        <v>46174</v>
      </c>
      <c r="B93" s="13" t="s">
        <v>89</v>
      </c>
      <c r="C93" s="13" t="s">
        <v>83</v>
      </c>
      <c r="D93" s="13" t="s">
        <v>81</v>
      </c>
      <c r="E93" s="14" t="n">
        <v>2230</v>
      </c>
      <c r="F93" s="14" t="n">
        <v>514</v>
      </c>
    </row>
    <row r="94" customFormat="false" ht="15" hidden="false" customHeight="false" outlineLevel="0" collapsed="false">
      <c r="A94" s="12" t="n">
        <v>46174</v>
      </c>
      <c r="B94" s="13" t="s">
        <v>89</v>
      </c>
      <c r="C94" s="13" t="s">
        <v>84</v>
      </c>
      <c r="D94" s="13" t="s">
        <v>78</v>
      </c>
      <c r="E94" s="14" t="n">
        <v>4650</v>
      </c>
      <c r="F94" s="14" t="n">
        <v>1062</v>
      </c>
    </row>
    <row r="95" customFormat="false" ht="15" hidden="false" customHeight="false" outlineLevel="0" collapsed="false">
      <c r="A95" s="12" t="n">
        <v>46174</v>
      </c>
      <c r="B95" s="13" t="s">
        <v>89</v>
      </c>
      <c r="C95" s="13" t="s">
        <v>84</v>
      </c>
      <c r="D95" s="13" t="s">
        <v>79</v>
      </c>
      <c r="E95" s="14" t="n">
        <v>3490</v>
      </c>
      <c r="F95" s="14" t="n">
        <v>781</v>
      </c>
    </row>
    <row r="96" customFormat="false" ht="15" hidden="false" customHeight="false" outlineLevel="0" collapsed="false">
      <c r="A96" s="12" t="n">
        <v>46174</v>
      </c>
      <c r="B96" s="13" t="s">
        <v>89</v>
      </c>
      <c r="C96" s="13" t="s">
        <v>84</v>
      </c>
      <c r="D96" s="13" t="s">
        <v>80</v>
      </c>
      <c r="E96" s="14" t="n">
        <v>2890</v>
      </c>
      <c r="F96" s="14" t="n">
        <v>616</v>
      </c>
    </row>
    <row r="97" customFormat="false" ht="15" hidden="false" customHeight="false" outlineLevel="0" collapsed="false">
      <c r="A97" s="12" t="n">
        <v>46174</v>
      </c>
      <c r="B97" s="13" t="s">
        <v>89</v>
      </c>
      <c r="C97" s="13" t="s">
        <v>84</v>
      </c>
      <c r="D97" s="13" t="s">
        <v>81</v>
      </c>
      <c r="E97" s="14" t="n">
        <v>1970</v>
      </c>
      <c r="F97" s="14" t="n">
        <v>440</v>
      </c>
    </row>
    <row r="98" customFormat="false" ht="15" hidden="false" customHeight="false" outlineLevel="0" collapsed="false">
      <c r="A98" s="12" t="n">
        <v>46204</v>
      </c>
      <c r="B98" s="13" t="s">
        <v>90</v>
      </c>
      <c r="C98" s="13" t="s">
        <v>77</v>
      </c>
      <c r="D98" s="13" t="s">
        <v>78</v>
      </c>
      <c r="E98" s="14" t="n">
        <v>6590</v>
      </c>
      <c r="F98" s="14" t="n">
        <v>1477</v>
      </c>
    </row>
    <row r="99" customFormat="false" ht="15" hidden="false" customHeight="false" outlineLevel="0" collapsed="false">
      <c r="A99" s="12" t="n">
        <v>46204</v>
      </c>
      <c r="B99" s="13" t="s">
        <v>90</v>
      </c>
      <c r="C99" s="13" t="s">
        <v>77</v>
      </c>
      <c r="D99" s="13" t="s">
        <v>79</v>
      </c>
      <c r="E99" s="14" t="n">
        <v>4620</v>
      </c>
      <c r="F99" s="14" t="n">
        <v>1008</v>
      </c>
    </row>
    <row r="100" customFormat="false" ht="15" hidden="false" customHeight="false" outlineLevel="0" collapsed="false">
      <c r="A100" s="12" t="n">
        <v>46204</v>
      </c>
      <c r="B100" s="13" t="s">
        <v>90</v>
      </c>
      <c r="C100" s="13" t="s">
        <v>77</v>
      </c>
      <c r="D100" s="13" t="s">
        <v>80</v>
      </c>
      <c r="E100" s="14" t="n">
        <v>3640</v>
      </c>
      <c r="F100" s="14" t="n">
        <v>781</v>
      </c>
    </row>
    <row r="101" customFormat="false" ht="15" hidden="false" customHeight="false" outlineLevel="0" collapsed="false">
      <c r="A101" s="12" t="n">
        <v>46204</v>
      </c>
      <c r="B101" s="13" t="s">
        <v>90</v>
      </c>
      <c r="C101" s="13" t="s">
        <v>77</v>
      </c>
      <c r="D101" s="13" t="s">
        <v>81</v>
      </c>
      <c r="E101" s="14" t="n">
        <v>2670</v>
      </c>
      <c r="F101" s="14" t="n">
        <v>579</v>
      </c>
    </row>
    <row r="102" customFormat="false" ht="15" hidden="false" customHeight="false" outlineLevel="0" collapsed="false">
      <c r="A102" s="12" t="n">
        <v>46204</v>
      </c>
      <c r="B102" s="13" t="s">
        <v>90</v>
      </c>
      <c r="C102" s="13" t="s">
        <v>82</v>
      </c>
      <c r="D102" s="13" t="s">
        <v>78</v>
      </c>
      <c r="E102" s="14" t="n">
        <v>5590</v>
      </c>
      <c r="F102" s="14" t="n">
        <v>1171</v>
      </c>
    </row>
    <row r="103" customFormat="false" ht="15" hidden="false" customHeight="false" outlineLevel="0" collapsed="false">
      <c r="A103" s="12" t="n">
        <v>46204</v>
      </c>
      <c r="B103" s="13" t="s">
        <v>90</v>
      </c>
      <c r="C103" s="13" t="s">
        <v>82</v>
      </c>
      <c r="D103" s="13" t="s">
        <v>79</v>
      </c>
      <c r="E103" s="14" t="n">
        <v>3740</v>
      </c>
      <c r="F103" s="14" t="n">
        <v>818</v>
      </c>
    </row>
    <row r="104" customFormat="false" ht="15" hidden="false" customHeight="false" outlineLevel="0" collapsed="false">
      <c r="A104" s="12" t="n">
        <v>46204</v>
      </c>
      <c r="B104" s="13" t="s">
        <v>90</v>
      </c>
      <c r="C104" s="13" t="s">
        <v>82</v>
      </c>
      <c r="D104" s="13" t="s">
        <v>80</v>
      </c>
      <c r="E104" s="14" t="n">
        <v>3200</v>
      </c>
      <c r="F104" s="14" t="n">
        <v>686</v>
      </c>
    </row>
    <row r="105" customFormat="false" ht="15" hidden="false" customHeight="false" outlineLevel="0" collapsed="false">
      <c r="A105" s="12" t="n">
        <v>46204</v>
      </c>
      <c r="B105" s="13" t="s">
        <v>90</v>
      </c>
      <c r="C105" s="13" t="s">
        <v>82</v>
      </c>
      <c r="D105" s="13" t="s">
        <v>81</v>
      </c>
      <c r="E105" s="14" t="n">
        <v>2140</v>
      </c>
      <c r="F105" s="14" t="n">
        <v>457</v>
      </c>
    </row>
    <row r="106" customFormat="false" ht="15" hidden="false" customHeight="false" outlineLevel="0" collapsed="false">
      <c r="A106" s="12" t="n">
        <v>46204</v>
      </c>
      <c r="B106" s="13" t="s">
        <v>90</v>
      </c>
      <c r="C106" s="13" t="s">
        <v>83</v>
      </c>
      <c r="D106" s="13" t="s">
        <v>78</v>
      </c>
      <c r="E106" s="14" t="n">
        <v>4290</v>
      </c>
      <c r="F106" s="14" t="n">
        <v>947</v>
      </c>
    </row>
    <row r="107" customFormat="false" ht="15" hidden="false" customHeight="false" outlineLevel="0" collapsed="false">
      <c r="A107" s="12" t="n">
        <v>46204</v>
      </c>
      <c r="B107" s="13" t="s">
        <v>90</v>
      </c>
      <c r="C107" s="13" t="s">
        <v>83</v>
      </c>
      <c r="D107" s="13" t="s">
        <v>79</v>
      </c>
      <c r="E107" s="14" t="n">
        <v>3310</v>
      </c>
      <c r="F107" s="14" t="n">
        <v>696</v>
      </c>
    </row>
    <row r="108" customFormat="false" ht="15" hidden="false" customHeight="false" outlineLevel="0" collapsed="false">
      <c r="A108" s="12" t="n">
        <v>46204</v>
      </c>
      <c r="B108" s="13" t="s">
        <v>90</v>
      </c>
      <c r="C108" s="13" t="s">
        <v>83</v>
      </c>
      <c r="D108" s="13" t="s">
        <v>80</v>
      </c>
      <c r="E108" s="14" t="n">
        <v>2590</v>
      </c>
      <c r="F108" s="14" t="n">
        <v>546</v>
      </c>
    </row>
    <row r="109" customFormat="false" ht="15" hidden="false" customHeight="false" outlineLevel="0" collapsed="false">
      <c r="A109" s="12" t="n">
        <v>46204</v>
      </c>
      <c r="B109" s="13" t="s">
        <v>90</v>
      </c>
      <c r="C109" s="13" t="s">
        <v>83</v>
      </c>
      <c r="D109" s="13" t="s">
        <v>81</v>
      </c>
      <c r="E109" s="14" t="n">
        <v>1940</v>
      </c>
      <c r="F109" s="14" t="n">
        <v>408</v>
      </c>
    </row>
    <row r="110" customFormat="false" ht="15" hidden="false" customHeight="false" outlineLevel="0" collapsed="false">
      <c r="A110" s="12" t="n">
        <v>46204</v>
      </c>
      <c r="B110" s="13" t="s">
        <v>90</v>
      </c>
      <c r="C110" s="13" t="s">
        <v>84</v>
      </c>
      <c r="D110" s="13" t="s">
        <v>78</v>
      </c>
      <c r="E110" s="14" t="n">
        <v>3540</v>
      </c>
      <c r="F110" s="14" t="n">
        <v>743</v>
      </c>
    </row>
    <row r="111" customFormat="false" ht="15" hidden="false" customHeight="false" outlineLevel="0" collapsed="false">
      <c r="A111" s="12" t="n">
        <v>46204</v>
      </c>
      <c r="B111" s="13" t="s">
        <v>90</v>
      </c>
      <c r="C111" s="13" t="s">
        <v>84</v>
      </c>
      <c r="D111" s="13" t="s">
        <v>79</v>
      </c>
      <c r="E111" s="14" t="n">
        <v>2850</v>
      </c>
      <c r="F111" s="14" t="n">
        <v>604</v>
      </c>
    </row>
    <row r="112" customFormat="false" ht="15" hidden="false" customHeight="false" outlineLevel="0" collapsed="false">
      <c r="A112" s="12" t="n">
        <v>46204</v>
      </c>
      <c r="B112" s="13" t="s">
        <v>90</v>
      </c>
      <c r="C112" s="13" t="s">
        <v>84</v>
      </c>
      <c r="D112" s="13" t="s">
        <v>80</v>
      </c>
      <c r="E112" s="14" t="n">
        <v>2020</v>
      </c>
      <c r="F112" s="14" t="n">
        <v>425</v>
      </c>
    </row>
    <row r="113" customFormat="false" ht="15" hidden="false" customHeight="false" outlineLevel="0" collapsed="false">
      <c r="A113" s="12" t="n">
        <v>46204</v>
      </c>
      <c r="B113" s="13" t="s">
        <v>90</v>
      </c>
      <c r="C113" s="13" t="s">
        <v>84</v>
      </c>
      <c r="D113" s="13" t="s">
        <v>81</v>
      </c>
      <c r="E113" s="14" t="n">
        <v>1560</v>
      </c>
      <c r="F113" s="14" t="n">
        <v>348</v>
      </c>
    </row>
    <row r="114" customFormat="false" ht="15" hidden="false" customHeight="false" outlineLevel="0" collapsed="false">
      <c r="A114" s="12" t="n">
        <v>46235</v>
      </c>
      <c r="B114" s="13" t="s">
        <v>91</v>
      </c>
      <c r="C114" s="13" t="s">
        <v>77</v>
      </c>
      <c r="D114" s="13" t="s">
        <v>78</v>
      </c>
      <c r="E114" s="14" t="n">
        <v>4770</v>
      </c>
      <c r="F114" s="14" t="n">
        <v>952</v>
      </c>
    </row>
    <row r="115" customFormat="false" ht="15" hidden="false" customHeight="false" outlineLevel="0" collapsed="false">
      <c r="A115" s="12" t="n">
        <v>46235</v>
      </c>
      <c r="B115" s="13" t="s">
        <v>91</v>
      </c>
      <c r="C115" s="13" t="s">
        <v>77</v>
      </c>
      <c r="D115" s="13" t="s">
        <v>79</v>
      </c>
      <c r="E115" s="14" t="n">
        <v>3510</v>
      </c>
      <c r="F115" s="14" t="n">
        <v>732</v>
      </c>
    </row>
    <row r="116" customFormat="false" ht="15" hidden="false" customHeight="false" outlineLevel="0" collapsed="false">
      <c r="A116" s="12" t="n">
        <v>46235</v>
      </c>
      <c r="B116" s="13" t="s">
        <v>91</v>
      </c>
      <c r="C116" s="13" t="s">
        <v>77</v>
      </c>
      <c r="D116" s="13" t="s">
        <v>80</v>
      </c>
      <c r="E116" s="14" t="n">
        <v>2870</v>
      </c>
      <c r="F116" s="14" t="n">
        <v>586</v>
      </c>
    </row>
    <row r="117" customFormat="false" ht="15" hidden="false" customHeight="false" outlineLevel="0" collapsed="false">
      <c r="A117" s="12" t="n">
        <v>46235</v>
      </c>
      <c r="B117" s="13" t="s">
        <v>91</v>
      </c>
      <c r="C117" s="13" t="s">
        <v>77</v>
      </c>
      <c r="D117" s="13" t="s">
        <v>81</v>
      </c>
      <c r="E117" s="14" t="n">
        <v>1940</v>
      </c>
      <c r="F117" s="14" t="n">
        <v>402</v>
      </c>
    </row>
    <row r="118" customFormat="false" ht="15" hidden="false" customHeight="false" outlineLevel="0" collapsed="false">
      <c r="A118" s="12" t="n">
        <v>46235</v>
      </c>
      <c r="B118" s="13" t="s">
        <v>91</v>
      </c>
      <c r="C118" s="13" t="s">
        <v>82</v>
      </c>
      <c r="D118" s="13" t="s">
        <v>78</v>
      </c>
      <c r="E118" s="14" t="n">
        <v>3680</v>
      </c>
      <c r="F118" s="14" t="n">
        <v>720</v>
      </c>
    </row>
    <row r="119" customFormat="false" ht="15" hidden="false" customHeight="false" outlineLevel="0" collapsed="false">
      <c r="A119" s="12" t="n">
        <v>46235</v>
      </c>
      <c r="B119" s="13" t="s">
        <v>91</v>
      </c>
      <c r="C119" s="13" t="s">
        <v>82</v>
      </c>
      <c r="D119" s="13" t="s">
        <v>79</v>
      </c>
      <c r="E119" s="14" t="n">
        <v>3000</v>
      </c>
      <c r="F119" s="14" t="n">
        <v>575</v>
      </c>
    </row>
    <row r="120" customFormat="false" ht="15" hidden="false" customHeight="false" outlineLevel="0" collapsed="false">
      <c r="A120" s="12" t="n">
        <v>46235</v>
      </c>
      <c r="B120" s="13" t="s">
        <v>91</v>
      </c>
      <c r="C120" s="13" t="s">
        <v>82</v>
      </c>
      <c r="D120" s="13" t="s">
        <v>80</v>
      </c>
      <c r="E120" s="14" t="n">
        <v>2300</v>
      </c>
      <c r="F120" s="14" t="n">
        <v>448</v>
      </c>
    </row>
    <row r="121" customFormat="false" ht="15" hidden="false" customHeight="false" outlineLevel="0" collapsed="false">
      <c r="A121" s="12" t="n">
        <v>46235</v>
      </c>
      <c r="B121" s="13" t="s">
        <v>91</v>
      </c>
      <c r="C121" s="13" t="s">
        <v>82</v>
      </c>
      <c r="D121" s="13" t="s">
        <v>81</v>
      </c>
      <c r="E121" s="14" t="n">
        <v>1670</v>
      </c>
      <c r="F121" s="14" t="n">
        <v>331</v>
      </c>
    </row>
    <row r="122" customFormat="false" ht="15" hidden="false" customHeight="false" outlineLevel="0" collapsed="false">
      <c r="A122" s="12" t="n">
        <v>46235</v>
      </c>
      <c r="B122" s="13" t="s">
        <v>91</v>
      </c>
      <c r="C122" s="13" t="s">
        <v>83</v>
      </c>
      <c r="D122" s="13" t="s">
        <v>78</v>
      </c>
      <c r="E122" s="14" t="n">
        <v>3130</v>
      </c>
      <c r="F122" s="14" t="n">
        <v>614</v>
      </c>
    </row>
    <row r="123" customFormat="false" ht="15" hidden="false" customHeight="false" outlineLevel="0" collapsed="false">
      <c r="A123" s="12" t="n">
        <v>46235</v>
      </c>
      <c r="B123" s="13" t="s">
        <v>91</v>
      </c>
      <c r="C123" s="13" t="s">
        <v>83</v>
      </c>
      <c r="D123" s="13" t="s">
        <v>79</v>
      </c>
      <c r="E123" s="14" t="n">
        <v>2570</v>
      </c>
      <c r="F123" s="14" t="n">
        <v>518</v>
      </c>
    </row>
    <row r="124" customFormat="false" ht="15" hidden="false" customHeight="false" outlineLevel="0" collapsed="false">
      <c r="A124" s="12" t="n">
        <v>46235</v>
      </c>
      <c r="B124" s="13" t="s">
        <v>91</v>
      </c>
      <c r="C124" s="13" t="s">
        <v>83</v>
      </c>
      <c r="D124" s="13" t="s">
        <v>80</v>
      </c>
      <c r="E124" s="14" t="n">
        <v>2080</v>
      </c>
      <c r="F124" s="14" t="n">
        <v>429</v>
      </c>
    </row>
    <row r="125" customFormat="false" ht="15" hidden="false" customHeight="false" outlineLevel="0" collapsed="false">
      <c r="A125" s="12" t="n">
        <v>46235</v>
      </c>
      <c r="B125" s="13" t="s">
        <v>91</v>
      </c>
      <c r="C125" s="13" t="s">
        <v>83</v>
      </c>
      <c r="D125" s="13" t="s">
        <v>81</v>
      </c>
      <c r="E125" s="14" t="n">
        <v>1430</v>
      </c>
      <c r="F125" s="14" t="n">
        <v>292</v>
      </c>
    </row>
    <row r="126" customFormat="false" ht="15" hidden="false" customHeight="false" outlineLevel="0" collapsed="false">
      <c r="A126" s="12" t="n">
        <v>46235</v>
      </c>
      <c r="B126" s="13" t="s">
        <v>91</v>
      </c>
      <c r="C126" s="13" t="s">
        <v>84</v>
      </c>
      <c r="D126" s="13" t="s">
        <v>78</v>
      </c>
      <c r="E126" s="14" t="n">
        <v>2530</v>
      </c>
      <c r="F126" s="14" t="n">
        <v>484</v>
      </c>
    </row>
    <row r="127" customFormat="false" ht="15" hidden="false" customHeight="false" outlineLevel="0" collapsed="false">
      <c r="A127" s="12" t="n">
        <v>46235</v>
      </c>
      <c r="B127" s="13" t="s">
        <v>91</v>
      </c>
      <c r="C127" s="13" t="s">
        <v>84</v>
      </c>
      <c r="D127" s="13" t="s">
        <v>79</v>
      </c>
      <c r="E127" s="14" t="n">
        <v>2060</v>
      </c>
      <c r="F127" s="14" t="n">
        <v>409</v>
      </c>
    </row>
    <row r="128" customFormat="false" ht="15" hidden="false" customHeight="false" outlineLevel="0" collapsed="false">
      <c r="A128" s="12" t="n">
        <v>46235</v>
      </c>
      <c r="B128" s="13" t="s">
        <v>91</v>
      </c>
      <c r="C128" s="13" t="s">
        <v>84</v>
      </c>
      <c r="D128" s="13" t="s">
        <v>80</v>
      </c>
      <c r="E128" s="14" t="n">
        <v>1590</v>
      </c>
      <c r="F128" s="14" t="n">
        <v>333</v>
      </c>
    </row>
    <row r="129" customFormat="false" ht="15" hidden="false" customHeight="false" outlineLevel="0" collapsed="false">
      <c r="A129" s="12" t="n">
        <v>46235</v>
      </c>
      <c r="B129" s="13" t="s">
        <v>91</v>
      </c>
      <c r="C129" s="13" t="s">
        <v>84</v>
      </c>
      <c r="D129" s="13" t="s">
        <v>81</v>
      </c>
      <c r="E129" s="14" t="n">
        <v>1020</v>
      </c>
      <c r="F129" s="14" t="n">
        <v>212</v>
      </c>
    </row>
    <row r="130" customFormat="false" ht="15" hidden="false" customHeight="false" outlineLevel="0" collapsed="false">
      <c r="A130" s="12" t="n">
        <v>46266</v>
      </c>
      <c r="B130" s="13" t="s">
        <v>92</v>
      </c>
      <c r="C130" s="13" t="s">
        <v>77</v>
      </c>
      <c r="D130" s="13" t="s">
        <v>78</v>
      </c>
      <c r="E130" s="14" t="n">
        <v>8310</v>
      </c>
      <c r="F130" s="14" t="n">
        <v>1875</v>
      </c>
    </row>
    <row r="131" customFormat="false" ht="15" hidden="false" customHeight="false" outlineLevel="0" collapsed="false">
      <c r="A131" s="12" t="n">
        <v>46266</v>
      </c>
      <c r="B131" s="13" t="s">
        <v>92</v>
      </c>
      <c r="C131" s="13" t="s">
        <v>77</v>
      </c>
      <c r="D131" s="13" t="s">
        <v>79</v>
      </c>
      <c r="E131" s="14" t="n">
        <v>6130</v>
      </c>
      <c r="F131" s="14" t="n">
        <v>1358</v>
      </c>
    </row>
    <row r="132" customFormat="false" ht="15" hidden="false" customHeight="false" outlineLevel="0" collapsed="false">
      <c r="A132" s="12" t="n">
        <v>46266</v>
      </c>
      <c r="B132" s="13" t="s">
        <v>92</v>
      </c>
      <c r="C132" s="13" t="s">
        <v>77</v>
      </c>
      <c r="D132" s="13" t="s">
        <v>80</v>
      </c>
      <c r="E132" s="14" t="n">
        <v>4750</v>
      </c>
      <c r="F132" s="14" t="n">
        <v>1071</v>
      </c>
    </row>
    <row r="133" customFormat="false" ht="15" hidden="false" customHeight="false" outlineLevel="0" collapsed="false">
      <c r="A133" s="12" t="n">
        <v>46266</v>
      </c>
      <c r="B133" s="13" t="s">
        <v>92</v>
      </c>
      <c r="C133" s="13" t="s">
        <v>77</v>
      </c>
      <c r="D133" s="13" t="s">
        <v>81</v>
      </c>
      <c r="E133" s="14" t="n">
        <v>3410</v>
      </c>
      <c r="F133" s="14" t="n">
        <v>757</v>
      </c>
    </row>
    <row r="134" customFormat="false" ht="15" hidden="false" customHeight="false" outlineLevel="0" collapsed="false">
      <c r="A134" s="12" t="n">
        <v>46266</v>
      </c>
      <c r="B134" s="13" t="s">
        <v>92</v>
      </c>
      <c r="C134" s="13" t="s">
        <v>82</v>
      </c>
      <c r="D134" s="13" t="s">
        <v>78</v>
      </c>
      <c r="E134" s="14" t="n">
        <v>6940</v>
      </c>
      <c r="F134" s="14" t="n">
        <v>1636</v>
      </c>
    </row>
    <row r="135" customFormat="false" ht="15" hidden="false" customHeight="false" outlineLevel="0" collapsed="false">
      <c r="A135" s="12" t="n">
        <v>46266</v>
      </c>
      <c r="B135" s="13" t="s">
        <v>92</v>
      </c>
      <c r="C135" s="13" t="s">
        <v>82</v>
      </c>
      <c r="D135" s="13" t="s">
        <v>79</v>
      </c>
      <c r="E135" s="14" t="n">
        <v>5000</v>
      </c>
      <c r="F135" s="14" t="n">
        <v>1179</v>
      </c>
    </row>
    <row r="136" customFormat="false" ht="15" hidden="false" customHeight="false" outlineLevel="0" collapsed="false">
      <c r="A136" s="12" t="n">
        <v>46266</v>
      </c>
      <c r="B136" s="13" t="s">
        <v>92</v>
      </c>
      <c r="C136" s="13" t="s">
        <v>82</v>
      </c>
      <c r="D136" s="13" t="s">
        <v>80</v>
      </c>
      <c r="E136" s="14" t="n">
        <v>4070</v>
      </c>
      <c r="F136" s="14" t="n">
        <v>954</v>
      </c>
    </row>
    <row r="137" customFormat="false" ht="15" hidden="false" customHeight="false" outlineLevel="0" collapsed="false">
      <c r="A137" s="12" t="n">
        <v>46266</v>
      </c>
      <c r="B137" s="13" t="s">
        <v>92</v>
      </c>
      <c r="C137" s="13" t="s">
        <v>82</v>
      </c>
      <c r="D137" s="13" t="s">
        <v>81</v>
      </c>
      <c r="E137" s="14" t="n">
        <v>2660</v>
      </c>
      <c r="F137" s="14" t="n">
        <v>605</v>
      </c>
    </row>
    <row r="138" customFormat="false" ht="15" hidden="false" customHeight="false" outlineLevel="0" collapsed="false">
      <c r="A138" s="12" t="n">
        <v>46266</v>
      </c>
      <c r="B138" s="13" t="s">
        <v>92</v>
      </c>
      <c r="C138" s="13" t="s">
        <v>83</v>
      </c>
      <c r="D138" s="13" t="s">
        <v>78</v>
      </c>
      <c r="E138" s="14" t="n">
        <v>6150</v>
      </c>
      <c r="F138" s="14" t="n">
        <v>1425</v>
      </c>
    </row>
    <row r="139" customFormat="false" ht="15" hidden="false" customHeight="false" outlineLevel="0" collapsed="false">
      <c r="A139" s="12" t="n">
        <v>46266</v>
      </c>
      <c r="B139" s="13" t="s">
        <v>92</v>
      </c>
      <c r="C139" s="13" t="s">
        <v>83</v>
      </c>
      <c r="D139" s="13" t="s">
        <v>79</v>
      </c>
      <c r="E139" s="14" t="n">
        <v>4180</v>
      </c>
      <c r="F139" s="14" t="n">
        <v>920</v>
      </c>
    </row>
    <row r="140" customFormat="false" ht="15" hidden="false" customHeight="false" outlineLevel="0" collapsed="false">
      <c r="A140" s="12" t="n">
        <v>46266</v>
      </c>
      <c r="B140" s="13" t="s">
        <v>92</v>
      </c>
      <c r="C140" s="13" t="s">
        <v>83</v>
      </c>
      <c r="D140" s="13" t="s">
        <v>80</v>
      </c>
      <c r="E140" s="14" t="n">
        <v>3330</v>
      </c>
      <c r="F140" s="14" t="n">
        <v>732</v>
      </c>
    </row>
    <row r="141" customFormat="false" ht="15" hidden="false" customHeight="false" outlineLevel="0" collapsed="false">
      <c r="A141" s="12" t="n">
        <v>46266</v>
      </c>
      <c r="B141" s="13" t="s">
        <v>92</v>
      </c>
      <c r="C141" s="13" t="s">
        <v>83</v>
      </c>
      <c r="D141" s="13" t="s">
        <v>81</v>
      </c>
      <c r="E141" s="14" t="n">
        <v>2440</v>
      </c>
      <c r="F141" s="14" t="n">
        <v>555</v>
      </c>
    </row>
    <row r="142" customFormat="false" ht="15" hidden="false" customHeight="false" outlineLevel="0" collapsed="false">
      <c r="A142" s="12" t="n">
        <v>46266</v>
      </c>
      <c r="B142" s="13" t="s">
        <v>92</v>
      </c>
      <c r="C142" s="13" t="s">
        <v>84</v>
      </c>
      <c r="D142" s="13" t="s">
        <v>78</v>
      </c>
      <c r="E142" s="14" t="n">
        <v>4720</v>
      </c>
      <c r="F142" s="14" t="n">
        <v>1057</v>
      </c>
    </row>
    <row r="143" customFormat="false" ht="15" hidden="false" customHeight="false" outlineLevel="0" collapsed="false">
      <c r="A143" s="12" t="n">
        <v>46266</v>
      </c>
      <c r="B143" s="13" t="s">
        <v>92</v>
      </c>
      <c r="C143" s="13" t="s">
        <v>84</v>
      </c>
      <c r="D143" s="13" t="s">
        <v>79</v>
      </c>
      <c r="E143" s="14" t="n">
        <v>3330</v>
      </c>
      <c r="F143" s="14" t="n">
        <v>762</v>
      </c>
    </row>
    <row r="144" customFormat="false" ht="15" hidden="false" customHeight="false" outlineLevel="0" collapsed="false">
      <c r="A144" s="12" t="n">
        <v>46266</v>
      </c>
      <c r="B144" s="13" t="s">
        <v>92</v>
      </c>
      <c r="C144" s="13" t="s">
        <v>84</v>
      </c>
      <c r="D144" s="13" t="s">
        <v>80</v>
      </c>
      <c r="E144" s="14" t="n">
        <v>2660</v>
      </c>
      <c r="F144" s="14" t="n">
        <v>614</v>
      </c>
    </row>
    <row r="145" customFormat="false" ht="15" hidden="false" customHeight="false" outlineLevel="0" collapsed="false">
      <c r="A145" s="12" t="n">
        <v>46266</v>
      </c>
      <c r="B145" s="13" t="s">
        <v>92</v>
      </c>
      <c r="C145" s="13" t="s">
        <v>84</v>
      </c>
      <c r="D145" s="13" t="s">
        <v>81</v>
      </c>
      <c r="E145" s="14" t="n">
        <v>1900</v>
      </c>
      <c r="F145" s="14" t="n">
        <v>427</v>
      </c>
    </row>
    <row r="146" customFormat="false" ht="15" hidden="false" customHeight="false" outlineLevel="0" collapsed="false">
      <c r="A146" s="12" t="n">
        <v>46296</v>
      </c>
      <c r="B146" s="13" t="s">
        <v>93</v>
      </c>
      <c r="C146" s="13" t="s">
        <v>77</v>
      </c>
      <c r="D146" s="13" t="s">
        <v>78</v>
      </c>
      <c r="E146" s="14" t="n">
        <v>8640</v>
      </c>
      <c r="F146" s="14" t="n">
        <v>2023</v>
      </c>
    </row>
    <row r="147" customFormat="false" ht="15" hidden="false" customHeight="false" outlineLevel="0" collapsed="false">
      <c r="A147" s="12" t="n">
        <v>46296</v>
      </c>
      <c r="B147" s="13" t="s">
        <v>93</v>
      </c>
      <c r="C147" s="13" t="s">
        <v>77</v>
      </c>
      <c r="D147" s="13" t="s">
        <v>79</v>
      </c>
      <c r="E147" s="14" t="n">
        <v>6390</v>
      </c>
      <c r="F147" s="14" t="n">
        <v>1539</v>
      </c>
    </row>
    <row r="148" customFormat="false" ht="15" hidden="false" customHeight="false" outlineLevel="0" collapsed="false">
      <c r="A148" s="12" t="n">
        <v>46296</v>
      </c>
      <c r="B148" s="13" t="s">
        <v>93</v>
      </c>
      <c r="C148" s="13" t="s">
        <v>77</v>
      </c>
      <c r="D148" s="13" t="s">
        <v>80</v>
      </c>
      <c r="E148" s="14" t="n">
        <v>4700</v>
      </c>
      <c r="F148" s="14" t="n">
        <v>1031</v>
      </c>
    </row>
    <row r="149" customFormat="false" ht="15" hidden="false" customHeight="false" outlineLevel="0" collapsed="false">
      <c r="A149" s="12" t="n">
        <v>46296</v>
      </c>
      <c r="B149" s="13" t="s">
        <v>93</v>
      </c>
      <c r="C149" s="13" t="s">
        <v>77</v>
      </c>
      <c r="D149" s="13" t="s">
        <v>81</v>
      </c>
      <c r="E149" s="14" t="n">
        <v>3200</v>
      </c>
      <c r="F149" s="14" t="n">
        <v>719</v>
      </c>
    </row>
    <row r="150" customFormat="false" ht="15" hidden="false" customHeight="false" outlineLevel="0" collapsed="false">
      <c r="A150" s="12" t="n">
        <v>46296</v>
      </c>
      <c r="B150" s="13" t="s">
        <v>93</v>
      </c>
      <c r="C150" s="13" t="s">
        <v>82</v>
      </c>
      <c r="D150" s="13" t="s">
        <v>78</v>
      </c>
      <c r="E150" s="14" t="n">
        <v>7330</v>
      </c>
      <c r="F150" s="14" t="n">
        <v>1757</v>
      </c>
    </row>
    <row r="151" customFormat="false" ht="15" hidden="false" customHeight="false" outlineLevel="0" collapsed="false">
      <c r="A151" s="12" t="n">
        <v>46296</v>
      </c>
      <c r="B151" s="13" t="s">
        <v>93</v>
      </c>
      <c r="C151" s="13" t="s">
        <v>82</v>
      </c>
      <c r="D151" s="13" t="s">
        <v>79</v>
      </c>
      <c r="E151" s="14" t="n">
        <v>5170</v>
      </c>
      <c r="F151" s="14" t="n">
        <v>1234</v>
      </c>
    </row>
    <row r="152" customFormat="false" ht="15" hidden="false" customHeight="false" outlineLevel="0" collapsed="false">
      <c r="A152" s="12" t="n">
        <v>46296</v>
      </c>
      <c r="B152" s="13" t="s">
        <v>93</v>
      </c>
      <c r="C152" s="13" t="s">
        <v>82</v>
      </c>
      <c r="D152" s="13" t="s">
        <v>80</v>
      </c>
      <c r="E152" s="14" t="n">
        <v>4360</v>
      </c>
      <c r="F152" s="14" t="n">
        <v>985</v>
      </c>
    </row>
    <row r="153" customFormat="false" ht="15" hidden="false" customHeight="false" outlineLevel="0" collapsed="false">
      <c r="A153" s="12" t="n">
        <v>46296</v>
      </c>
      <c r="B153" s="13" t="s">
        <v>93</v>
      </c>
      <c r="C153" s="13" t="s">
        <v>82</v>
      </c>
      <c r="D153" s="13" t="s">
        <v>81</v>
      </c>
      <c r="E153" s="14" t="n">
        <v>2820</v>
      </c>
      <c r="F153" s="14" t="n">
        <v>666</v>
      </c>
    </row>
    <row r="154" customFormat="false" ht="15" hidden="false" customHeight="false" outlineLevel="0" collapsed="false">
      <c r="A154" s="12" t="n">
        <v>46296</v>
      </c>
      <c r="B154" s="13" t="s">
        <v>93</v>
      </c>
      <c r="C154" s="13" t="s">
        <v>83</v>
      </c>
      <c r="D154" s="13" t="s">
        <v>78</v>
      </c>
      <c r="E154" s="14" t="n">
        <v>5830</v>
      </c>
      <c r="F154" s="14" t="n">
        <v>1324</v>
      </c>
    </row>
    <row r="155" customFormat="false" ht="15" hidden="false" customHeight="false" outlineLevel="0" collapsed="false">
      <c r="A155" s="12" t="n">
        <v>46296</v>
      </c>
      <c r="B155" s="13" t="s">
        <v>93</v>
      </c>
      <c r="C155" s="13" t="s">
        <v>83</v>
      </c>
      <c r="D155" s="13" t="s">
        <v>79</v>
      </c>
      <c r="E155" s="14" t="n">
        <v>4650</v>
      </c>
      <c r="F155" s="14" t="n">
        <v>1073</v>
      </c>
    </row>
    <row r="156" customFormat="false" ht="15" hidden="false" customHeight="false" outlineLevel="0" collapsed="false">
      <c r="A156" s="12" t="n">
        <v>46296</v>
      </c>
      <c r="B156" s="13" t="s">
        <v>93</v>
      </c>
      <c r="C156" s="13" t="s">
        <v>83</v>
      </c>
      <c r="D156" s="13" t="s">
        <v>80</v>
      </c>
      <c r="E156" s="14" t="n">
        <v>3390</v>
      </c>
      <c r="F156" s="14" t="n">
        <v>771</v>
      </c>
    </row>
    <row r="157" customFormat="false" ht="15" hidden="false" customHeight="false" outlineLevel="0" collapsed="false">
      <c r="A157" s="12" t="n">
        <v>46296</v>
      </c>
      <c r="B157" s="13" t="s">
        <v>93</v>
      </c>
      <c r="C157" s="13" t="s">
        <v>83</v>
      </c>
      <c r="D157" s="13" t="s">
        <v>81</v>
      </c>
      <c r="E157" s="14" t="n">
        <v>2340</v>
      </c>
      <c r="F157" s="14" t="n">
        <v>541</v>
      </c>
    </row>
    <row r="158" customFormat="false" ht="15" hidden="false" customHeight="false" outlineLevel="0" collapsed="false">
      <c r="A158" s="12" t="n">
        <v>46296</v>
      </c>
      <c r="B158" s="13" t="s">
        <v>93</v>
      </c>
      <c r="C158" s="13" t="s">
        <v>84</v>
      </c>
      <c r="D158" s="13" t="s">
        <v>78</v>
      </c>
      <c r="E158" s="14" t="n">
        <v>4450</v>
      </c>
      <c r="F158" s="14" t="n">
        <v>1011</v>
      </c>
    </row>
    <row r="159" customFormat="false" ht="15" hidden="false" customHeight="false" outlineLevel="0" collapsed="false">
      <c r="A159" s="12" t="n">
        <v>46296</v>
      </c>
      <c r="B159" s="13" t="s">
        <v>93</v>
      </c>
      <c r="C159" s="13" t="s">
        <v>84</v>
      </c>
      <c r="D159" s="13" t="s">
        <v>79</v>
      </c>
      <c r="E159" s="14" t="n">
        <v>3660</v>
      </c>
      <c r="F159" s="14" t="n">
        <v>881</v>
      </c>
    </row>
    <row r="160" customFormat="false" ht="15" hidden="false" customHeight="false" outlineLevel="0" collapsed="false">
      <c r="A160" s="12" t="n">
        <v>46296</v>
      </c>
      <c r="B160" s="13" t="s">
        <v>93</v>
      </c>
      <c r="C160" s="13" t="s">
        <v>84</v>
      </c>
      <c r="D160" s="13" t="s">
        <v>80</v>
      </c>
      <c r="E160" s="14" t="n">
        <v>2990</v>
      </c>
      <c r="F160" s="14" t="n">
        <v>699</v>
      </c>
    </row>
    <row r="161" customFormat="false" ht="15" hidden="false" customHeight="false" outlineLevel="0" collapsed="false">
      <c r="A161" s="12" t="n">
        <v>46296</v>
      </c>
      <c r="B161" s="13" t="s">
        <v>93</v>
      </c>
      <c r="C161" s="13" t="s">
        <v>84</v>
      </c>
      <c r="D161" s="13" t="s">
        <v>81</v>
      </c>
      <c r="E161" s="14" t="n">
        <v>2030</v>
      </c>
      <c r="F161" s="14" t="n">
        <v>490</v>
      </c>
    </row>
    <row r="162" customFormat="false" ht="15" hidden="false" customHeight="false" outlineLevel="0" collapsed="false">
      <c r="A162" s="12" t="n">
        <v>46327</v>
      </c>
      <c r="B162" s="13" t="s">
        <v>94</v>
      </c>
      <c r="C162" s="13" t="s">
        <v>77</v>
      </c>
      <c r="D162" s="13" t="s">
        <v>78</v>
      </c>
      <c r="E162" s="14" t="n">
        <v>9370</v>
      </c>
      <c r="F162" s="14" t="n">
        <v>2204</v>
      </c>
    </row>
    <row r="163" customFormat="false" ht="15" hidden="false" customHeight="false" outlineLevel="0" collapsed="false">
      <c r="A163" s="12" t="n">
        <v>46327</v>
      </c>
      <c r="B163" s="13" t="s">
        <v>94</v>
      </c>
      <c r="C163" s="13" t="s">
        <v>77</v>
      </c>
      <c r="D163" s="13" t="s">
        <v>79</v>
      </c>
      <c r="E163" s="14" t="n">
        <v>6620</v>
      </c>
      <c r="F163" s="14" t="n">
        <v>1558</v>
      </c>
    </row>
    <row r="164" customFormat="false" ht="15" hidden="false" customHeight="false" outlineLevel="0" collapsed="false">
      <c r="A164" s="12" t="n">
        <v>46327</v>
      </c>
      <c r="B164" s="13" t="s">
        <v>94</v>
      </c>
      <c r="C164" s="13" t="s">
        <v>77</v>
      </c>
      <c r="D164" s="13" t="s">
        <v>80</v>
      </c>
      <c r="E164" s="14" t="n">
        <v>5330</v>
      </c>
      <c r="F164" s="14" t="n">
        <v>1257</v>
      </c>
    </row>
    <row r="165" customFormat="false" ht="15" hidden="false" customHeight="false" outlineLevel="0" collapsed="false">
      <c r="A165" s="12" t="n">
        <v>46327</v>
      </c>
      <c r="B165" s="13" t="s">
        <v>94</v>
      </c>
      <c r="C165" s="13" t="s">
        <v>77</v>
      </c>
      <c r="D165" s="13" t="s">
        <v>81</v>
      </c>
      <c r="E165" s="14" t="n">
        <v>3780</v>
      </c>
      <c r="F165" s="14" t="n">
        <v>880</v>
      </c>
    </row>
    <row r="166" customFormat="false" ht="15" hidden="false" customHeight="false" outlineLevel="0" collapsed="false">
      <c r="A166" s="12" t="n">
        <v>46327</v>
      </c>
      <c r="B166" s="13" t="s">
        <v>94</v>
      </c>
      <c r="C166" s="13" t="s">
        <v>82</v>
      </c>
      <c r="D166" s="13" t="s">
        <v>78</v>
      </c>
      <c r="E166" s="14" t="n">
        <v>7010</v>
      </c>
      <c r="F166" s="14" t="n">
        <v>1712</v>
      </c>
    </row>
    <row r="167" customFormat="false" ht="15" hidden="false" customHeight="false" outlineLevel="0" collapsed="false">
      <c r="A167" s="12" t="n">
        <v>46327</v>
      </c>
      <c r="B167" s="13" t="s">
        <v>94</v>
      </c>
      <c r="C167" s="13" t="s">
        <v>82</v>
      </c>
      <c r="D167" s="13" t="s">
        <v>79</v>
      </c>
      <c r="E167" s="14" t="n">
        <v>5610</v>
      </c>
      <c r="F167" s="14" t="n">
        <v>1337</v>
      </c>
    </row>
    <row r="168" customFormat="false" ht="15" hidden="false" customHeight="false" outlineLevel="0" collapsed="false">
      <c r="A168" s="12" t="n">
        <v>46327</v>
      </c>
      <c r="B168" s="13" t="s">
        <v>94</v>
      </c>
      <c r="C168" s="13" t="s">
        <v>82</v>
      </c>
      <c r="D168" s="13" t="s">
        <v>80</v>
      </c>
      <c r="E168" s="14" t="n">
        <v>4360</v>
      </c>
      <c r="F168" s="14" t="n">
        <v>1022</v>
      </c>
    </row>
    <row r="169" customFormat="false" ht="15" hidden="false" customHeight="false" outlineLevel="0" collapsed="false">
      <c r="A169" s="12" t="n">
        <v>46327</v>
      </c>
      <c r="B169" s="13" t="s">
        <v>94</v>
      </c>
      <c r="C169" s="13" t="s">
        <v>82</v>
      </c>
      <c r="D169" s="13" t="s">
        <v>81</v>
      </c>
      <c r="E169" s="14" t="n">
        <v>3190</v>
      </c>
      <c r="F169" s="14" t="n">
        <v>766</v>
      </c>
    </row>
    <row r="170" customFormat="false" ht="15" hidden="false" customHeight="false" outlineLevel="0" collapsed="false">
      <c r="A170" s="12" t="n">
        <v>46327</v>
      </c>
      <c r="B170" s="13" t="s">
        <v>94</v>
      </c>
      <c r="C170" s="13" t="s">
        <v>83</v>
      </c>
      <c r="D170" s="13" t="s">
        <v>78</v>
      </c>
      <c r="E170" s="14" t="n">
        <v>6520</v>
      </c>
      <c r="F170" s="14" t="n">
        <v>1554</v>
      </c>
    </row>
    <row r="171" customFormat="false" ht="15" hidden="false" customHeight="false" outlineLevel="0" collapsed="false">
      <c r="A171" s="12" t="n">
        <v>46327</v>
      </c>
      <c r="B171" s="13" t="s">
        <v>94</v>
      </c>
      <c r="C171" s="13" t="s">
        <v>83</v>
      </c>
      <c r="D171" s="13" t="s">
        <v>79</v>
      </c>
      <c r="E171" s="14" t="n">
        <v>4520</v>
      </c>
      <c r="F171" s="14" t="n">
        <v>1056</v>
      </c>
    </row>
    <row r="172" customFormat="false" ht="15" hidden="false" customHeight="false" outlineLevel="0" collapsed="false">
      <c r="A172" s="12" t="n">
        <v>46327</v>
      </c>
      <c r="B172" s="13" t="s">
        <v>94</v>
      </c>
      <c r="C172" s="13" t="s">
        <v>83</v>
      </c>
      <c r="D172" s="13" t="s">
        <v>80</v>
      </c>
      <c r="E172" s="14" t="n">
        <v>3930</v>
      </c>
      <c r="F172" s="14" t="n">
        <v>942</v>
      </c>
    </row>
    <row r="173" customFormat="false" ht="15" hidden="false" customHeight="false" outlineLevel="0" collapsed="false">
      <c r="A173" s="12" t="n">
        <v>46327</v>
      </c>
      <c r="B173" s="13" t="s">
        <v>94</v>
      </c>
      <c r="C173" s="13" t="s">
        <v>83</v>
      </c>
      <c r="D173" s="13" t="s">
        <v>81</v>
      </c>
      <c r="E173" s="14" t="n">
        <v>2760</v>
      </c>
      <c r="F173" s="14" t="n">
        <v>650</v>
      </c>
    </row>
    <row r="174" customFormat="false" ht="15" hidden="false" customHeight="false" outlineLevel="0" collapsed="false">
      <c r="A174" s="12" t="n">
        <v>46327</v>
      </c>
      <c r="B174" s="13" t="s">
        <v>94</v>
      </c>
      <c r="C174" s="13" t="s">
        <v>84</v>
      </c>
      <c r="D174" s="13" t="s">
        <v>78</v>
      </c>
      <c r="E174" s="14" t="n">
        <v>4840</v>
      </c>
      <c r="F174" s="14" t="n">
        <v>1101</v>
      </c>
    </row>
    <row r="175" customFormat="false" ht="15" hidden="false" customHeight="false" outlineLevel="0" collapsed="false">
      <c r="A175" s="12" t="n">
        <v>46327</v>
      </c>
      <c r="B175" s="13" t="s">
        <v>94</v>
      </c>
      <c r="C175" s="13" t="s">
        <v>84</v>
      </c>
      <c r="D175" s="13" t="s">
        <v>79</v>
      </c>
      <c r="E175" s="14" t="n">
        <v>3780</v>
      </c>
      <c r="F175" s="14" t="n">
        <v>876</v>
      </c>
    </row>
    <row r="176" customFormat="false" ht="15" hidden="false" customHeight="false" outlineLevel="0" collapsed="false">
      <c r="A176" s="12" t="n">
        <v>46327</v>
      </c>
      <c r="B176" s="13" t="s">
        <v>94</v>
      </c>
      <c r="C176" s="13" t="s">
        <v>84</v>
      </c>
      <c r="D176" s="13" t="s">
        <v>80</v>
      </c>
      <c r="E176" s="14" t="n">
        <v>3110</v>
      </c>
      <c r="F176" s="14" t="n">
        <v>733</v>
      </c>
    </row>
    <row r="177" customFormat="false" ht="15" hidden="false" customHeight="false" outlineLevel="0" collapsed="false">
      <c r="A177" s="12" t="n">
        <v>46327</v>
      </c>
      <c r="B177" s="13" t="s">
        <v>94</v>
      </c>
      <c r="C177" s="13" t="s">
        <v>84</v>
      </c>
      <c r="D177" s="13" t="s">
        <v>81</v>
      </c>
      <c r="E177" s="14" t="n">
        <v>2190</v>
      </c>
      <c r="F177" s="14" t="n">
        <v>495</v>
      </c>
    </row>
    <row r="178" customFormat="false" ht="15" hidden="false" customHeight="false" outlineLevel="0" collapsed="false">
      <c r="A178" s="12" t="n">
        <v>46357</v>
      </c>
      <c r="B178" s="13" t="s">
        <v>95</v>
      </c>
      <c r="C178" s="13" t="s">
        <v>77</v>
      </c>
      <c r="D178" s="13" t="s">
        <v>78</v>
      </c>
      <c r="E178" s="14" t="n">
        <v>9710</v>
      </c>
      <c r="F178" s="14" t="n">
        <v>2401</v>
      </c>
    </row>
    <row r="179" customFormat="false" ht="15" hidden="false" customHeight="false" outlineLevel="0" collapsed="false">
      <c r="A179" s="12" t="n">
        <v>46357</v>
      </c>
      <c r="B179" s="13" t="s">
        <v>95</v>
      </c>
      <c r="C179" s="13" t="s">
        <v>77</v>
      </c>
      <c r="D179" s="13" t="s">
        <v>79</v>
      </c>
      <c r="E179" s="14" t="n">
        <v>6600</v>
      </c>
      <c r="F179" s="14" t="n">
        <v>1632</v>
      </c>
    </row>
    <row r="180" customFormat="false" ht="15" hidden="false" customHeight="false" outlineLevel="0" collapsed="false">
      <c r="A180" s="12" t="n">
        <v>46357</v>
      </c>
      <c r="B180" s="13" t="s">
        <v>95</v>
      </c>
      <c r="C180" s="13" t="s">
        <v>77</v>
      </c>
      <c r="D180" s="13" t="s">
        <v>80</v>
      </c>
      <c r="E180" s="14" t="n">
        <v>5760</v>
      </c>
      <c r="F180" s="14" t="n">
        <v>1376</v>
      </c>
    </row>
    <row r="181" customFormat="false" ht="15" hidden="false" customHeight="false" outlineLevel="0" collapsed="false">
      <c r="A181" s="12" t="n">
        <v>46357</v>
      </c>
      <c r="B181" s="13" t="s">
        <v>95</v>
      </c>
      <c r="C181" s="13" t="s">
        <v>77</v>
      </c>
      <c r="D181" s="13" t="s">
        <v>81</v>
      </c>
      <c r="E181" s="14" t="n">
        <v>3840</v>
      </c>
      <c r="F181" s="14" t="n">
        <v>877</v>
      </c>
    </row>
    <row r="182" customFormat="false" ht="15" hidden="false" customHeight="false" outlineLevel="0" collapsed="false">
      <c r="A182" s="12" t="n">
        <v>46357</v>
      </c>
      <c r="B182" s="13" t="s">
        <v>95</v>
      </c>
      <c r="C182" s="13" t="s">
        <v>82</v>
      </c>
      <c r="D182" s="13" t="s">
        <v>78</v>
      </c>
      <c r="E182" s="14" t="n">
        <v>7810</v>
      </c>
      <c r="F182" s="14" t="n">
        <v>1833</v>
      </c>
    </row>
    <row r="183" customFormat="false" ht="15" hidden="false" customHeight="false" outlineLevel="0" collapsed="false">
      <c r="A183" s="12" t="n">
        <v>46357</v>
      </c>
      <c r="B183" s="13" t="s">
        <v>95</v>
      </c>
      <c r="C183" s="13" t="s">
        <v>82</v>
      </c>
      <c r="D183" s="13" t="s">
        <v>79</v>
      </c>
      <c r="E183" s="14" t="n">
        <v>6130</v>
      </c>
      <c r="F183" s="14" t="n">
        <v>1526</v>
      </c>
    </row>
    <row r="184" customFormat="false" ht="15" hidden="false" customHeight="false" outlineLevel="0" collapsed="false">
      <c r="A184" s="12" t="n">
        <v>46357</v>
      </c>
      <c r="B184" s="13" t="s">
        <v>95</v>
      </c>
      <c r="C184" s="13" t="s">
        <v>82</v>
      </c>
      <c r="D184" s="13" t="s">
        <v>80</v>
      </c>
      <c r="E184" s="14" t="n">
        <v>4590</v>
      </c>
      <c r="F184" s="14" t="n">
        <v>1113</v>
      </c>
    </row>
    <row r="185" customFormat="false" ht="15" hidden="false" customHeight="false" outlineLevel="0" collapsed="false">
      <c r="A185" s="12" t="n">
        <v>46357</v>
      </c>
      <c r="B185" s="13" t="s">
        <v>95</v>
      </c>
      <c r="C185" s="13" t="s">
        <v>82</v>
      </c>
      <c r="D185" s="13" t="s">
        <v>81</v>
      </c>
      <c r="E185" s="14" t="n">
        <v>3470</v>
      </c>
      <c r="F185" s="14" t="n">
        <v>845</v>
      </c>
    </row>
    <row r="186" customFormat="false" ht="15" hidden="false" customHeight="false" outlineLevel="0" collapsed="false">
      <c r="A186" s="12" t="n">
        <v>46357</v>
      </c>
      <c r="B186" s="13" t="s">
        <v>95</v>
      </c>
      <c r="C186" s="13" t="s">
        <v>83</v>
      </c>
      <c r="D186" s="13" t="s">
        <v>78</v>
      </c>
      <c r="E186" s="14" t="n">
        <v>7290</v>
      </c>
      <c r="F186" s="14" t="n">
        <v>1769</v>
      </c>
    </row>
    <row r="187" customFormat="false" ht="15" hidden="false" customHeight="false" outlineLevel="0" collapsed="false">
      <c r="A187" s="12" t="n">
        <v>46357</v>
      </c>
      <c r="B187" s="13" t="s">
        <v>95</v>
      </c>
      <c r="C187" s="13" t="s">
        <v>83</v>
      </c>
      <c r="D187" s="13" t="s">
        <v>79</v>
      </c>
      <c r="E187" s="14" t="n">
        <v>4780</v>
      </c>
      <c r="F187" s="14" t="n">
        <v>1109</v>
      </c>
    </row>
    <row r="188" customFormat="false" ht="15" hidden="false" customHeight="false" outlineLevel="0" collapsed="false">
      <c r="A188" s="12" t="n">
        <v>46357</v>
      </c>
      <c r="B188" s="13" t="s">
        <v>95</v>
      </c>
      <c r="C188" s="13" t="s">
        <v>83</v>
      </c>
      <c r="D188" s="13" t="s">
        <v>80</v>
      </c>
      <c r="E188" s="14" t="n">
        <v>4320</v>
      </c>
      <c r="F188" s="14" t="n">
        <v>1006</v>
      </c>
    </row>
    <row r="189" customFormat="false" ht="15" hidden="false" customHeight="false" outlineLevel="0" collapsed="false">
      <c r="A189" s="12" t="n">
        <v>46357</v>
      </c>
      <c r="B189" s="13" t="s">
        <v>95</v>
      </c>
      <c r="C189" s="13" t="s">
        <v>83</v>
      </c>
      <c r="D189" s="13" t="s">
        <v>81</v>
      </c>
      <c r="E189" s="14" t="n">
        <v>2730</v>
      </c>
      <c r="F189" s="14" t="n">
        <v>641</v>
      </c>
    </row>
    <row r="190" customFormat="false" ht="15" hidden="false" customHeight="false" outlineLevel="0" collapsed="false">
      <c r="A190" s="12" t="n">
        <v>46357</v>
      </c>
      <c r="B190" s="13" t="s">
        <v>95</v>
      </c>
      <c r="C190" s="13" t="s">
        <v>84</v>
      </c>
      <c r="D190" s="13" t="s">
        <v>78</v>
      </c>
      <c r="E190" s="14" t="n">
        <v>5480</v>
      </c>
      <c r="F190" s="14" t="n">
        <v>1293</v>
      </c>
    </row>
    <row r="191" customFormat="false" ht="15" hidden="false" customHeight="false" outlineLevel="0" collapsed="false">
      <c r="A191" s="12" t="n">
        <v>46357</v>
      </c>
      <c r="B191" s="13" t="s">
        <v>95</v>
      </c>
      <c r="C191" s="13" t="s">
        <v>84</v>
      </c>
      <c r="D191" s="13" t="s">
        <v>79</v>
      </c>
      <c r="E191" s="14" t="n">
        <v>3840</v>
      </c>
      <c r="F191" s="14" t="n">
        <v>961</v>
      </c>
    </row>
    <row r="192" customFormat="false" ht="15" hidden="false" customHeight="false" outlineLevel="0" collapsed="false">
      <c r="A192" s="12" t="n">
        <v>46357</v>
      </c>
      <c r="B192" s="13" t="s">
        <v>95</v>
      </c>
      <c r="C192" s="13" t="s">
        <v>84</v>
      </c>
      <c r="D192" s="13" t="s">
        <v>80</v>
      </c>
      <c r="E192" s="14" t="n">
        <v>3160</v>
      </c>
      <c r="F192" s="14" t="n">
        <v>753</v>
      </c>
    </row>
    <row r="193" customFormat="false" ht="15" hidden="false" customHeight="false" outlineLevel="0" collapsed="false">
      <c r="A193" s="12" t="n">
        <v>46357</v>
      </c>
      <c r="B193" s="13" t="s">
        <v>95</v>
      </c>
      <c r="C193" s="13" t="s">
        <v>84</v>
      </c>
      <c r="D193" s="13" t="s">
        <v>81</v>
      </c>
      <c r="E193" s="14" t="n">
        <v>2310</v>
      </c>
      <c r="F193" s="14" t="n">
        <v>545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5"/>
    <col collapsed="false" customWidth="true" hidden="false" outlineLevel="0" max="3" min="3" style="0" width="3"/>
    <col collapsed="false" customWidth="true" hidden="false" outlineLevel="0" max="4" min="4" style="0" width="13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3"/>
    <col collapsed="false" customWidth="true" hidden="false" outlineLevel="0" max="9" min="9" style="0" width="16"/>
    <col collapsed="false" customWidth="true" hidden="false" outlineLevel="0" max="10" min="10" style="0" width="15"/>
  </cols>
  <sheetData>
    <row r="1" customFormat="false" ht="19.7" hidden="false" customHeight="false" outlineLevel="0" collapsed="false">
      <c r="A1" s="15" t="s">
        <v>96</v>
      </c>
    </row>
    <row r="2" customFormat="false" ht="15" hidden="false" customHeight="false" outlineLevel="0" collapsed="false">
      <c r="A2" s="16" t="s">
        <v>97</v>
      </c>
    </row>
    <row r="3" customFormat="false" ht="15" hidden="false" customHeight="false" outlineLevel="0" collapsed="false">
      <c r="A3" s="17" t="s">
        <v>98</v>
      </c>
      <c r="D3" s="17" t="s">
        <v>99</v>
      </c>
      <c r="I3" s="17" t="s">
        <v>100</v>
      </c>
    </row>
    <row r="4" customFormat="false" ht="19.5" hidden="false" customHeight="true" outlineLevel="0" collapsed="false">
      <c r="A4" s="11" t="s">
        <v>72</v>
      </c>
      <c r="B4" s="11" t="s">
        <v>101</v>
      </c>
      <c r="D4" s="11" t="s">
        <v>71</v>
      </c>
      <c r="E4" s="11" t="s">
        <v>102</v>
      </c>
      <c r="F4" s="11" t="s">
        <v>103</v>
      </c>
      <c r="G4" s="11" t="s">
        <v>104</v>
      </c>
      <c r="I4" s="11" t="s">
        <v>73</v>
      </c>
      <c r="J4" s="11" t="s">
        <v>101</v>
      </c>
    </row>
    <row r="5" customFormat="false" ht="15" hidden="false" customHeight="false" outlineLevel="0" collapsed="false">
      <c r="A5" s="18" t="s">
        <v>77</v>
      </c>
      <c r="B5" s="14" t="n">
        <f aca="false">SUMIFS(Données!$E$2:$E$193,Données!$C$2:$C$193,$A5)</f>
        <v>251620</v>
      </c>
      <c r="D5" s="18" t="s">
        <v>76</v>
      </c>
      <c r="E5" s="19"/>
      <c r="F5" s="19"/>
      <c r="G5" s="20"/>
      <c r="I5" s="18" t="s">
        <v>78</v>
      </c>
      <c r="J5" s="19"/>
    </row>
    <row r="6" customFormat="false" ht="15" hidden="false" customHeight="false" outlineLevel="0" collapsed="false">
      <c r="A6" s="18" t="s">
        <v>82</v>
      </c>
      <c r="B6" s="19"/>
      <c r="D6" s="18" t="s">
        <v>85</v>
      </c>
      <c r="E6" s="19"/>
      <c r="F6" s="19"/>
      <c r="G6" s="20"/>
      <c r="I6" s="18" t="s">
        <v>79</v>
      </c>
      <c r="J6" s="19"/>
    </row>
    <row r="7" customFormat="false" ht="15" hidden="false" customHeight="false" outlineLevel="0" collapsed="false">
      <c r="A7" s="18" t="s">
        <v>83</v>
      </c>
      <c r="B7" s="19"/>
      <c r="D7" s="18" t="s">
        <v>86</v>
      </c>
      <c r="E7" s="19"/>
      <c r="F7" s="19"/>
      <c r="G7" s="20"/>
      <c r="I7" s="18" t="s">
        <v>80</v>
      </c>
      <c r="J7" s="19"/>
    </row>
    <row r="8" customFormat="false" ht="15" hidden="false" customHeight="false" outlineLevel="0" collapsed="false">
      <c r="A8" s="18" t="s">
        <v>84</v>
      </c>
      <c r="B8" s="19"/>
      <c r="D8" s="18" t="s">
        <v>87</v>
      </c>
      <c r="E8" s="19"/>
      <c r="F8" s="19"/>
      <c r="G8" s="20"/>
      <c r="I8" s="18" t="s">
        <v>81</v>
      </c>
      <c r="J8" s="19"/>
    </row>
    <row r="9" customFormat="false" ht="15" hidden="false" customHeight="false" outlineLevel="0" collapsed="false">
      <c r="A9" s="21" t="s">
        <v>105</v>
      </c>
      <c r="B9" s="22" t="n">
        <f aca="false">SUM(B5:B8)</f>
        <v>251620</v>
      </c>
      <c r="D9" s="18" t="s">
        <v>88</v>
      </c>
      <c r="E9" s="19"/>
      <c r="F9" s="19"/>
      <c r="G9" s="20"/>
      <c r="I9" s="21" t="s">
        <v>105</v>
      </c>
      <c r="J9" s="22" t="n">
        <f aca="false">SUM(J5:J8)</f>
        <v>0</v>
      </c>
    </row>
    <row r="10" customFormat="false" ht="15" hidden="false" customHeight="false" outlineLevel="0" collapsed="false">
      <c r="D10" s="18" t="s">
        <v>89</v>
      </c>
      <c r="E10" s="19"/>
      <c r="F10" s="19"/>
      <c r="G10" s="20"/>
    </row>
    <row r="11" customFormat="false" ht="15" hidden="false" customHeight="false" outlineLevel="0" collapsed="false">
      <c r="A11" s="7" t="s">
        <v>106</v>
      </c>
      <c r="D11" s="18" t="s">
        <v>90</v>
      </c>
      <c r="E11" s="19"/>
      <c r="F11" s="19"/>
      <c r="G11" s="20"/>
      <c r="I11" s="23" t="str">
        <f aca="false">IF(ROUND(J9,0)=ROUND(SUM(Données!$E$2:$E$193),0),"Total familles correct","Total familles à revoir")</f>
        <v>Total familles à revoir</v>
      </c>
    </row>
    <row r="12" customFormat="false" ht="15" hidden="false" customHeight="false" outlineLevel="0" collapsed="false">
      <c r="A12" s="23" t="str">
        <f aca="false">IF(ROUND(B9,0)=ROUND(SUM(Données!$E$2:$E$193),0),"Total agences correct","Total agences à revoir")</f>
        <v>Total agences à revoir</v>
      </c>
      <c r="D12" s="18" t="s">
        <v>91</v>
      </c>
      <c r="E12" s="19"/>
      <c r="F12" s="19"/>
      <c r="G12" s="20"/>
    </row>
    <row r="13" customFormat="false" ht="15" hidden="false" customHeight="false" outlineLevel="0" collapsed="false">
      <c r="D13" s="18" t="s">
        <v>92</v>
      </c>
      <c r="E13" s="19"/>
      <c r="F13" s="19"/>
      <c r="G13" s="20"/>
    </row>
    <row r="14" customFormat="false" ht="15" hidden="false" customHeight="false" outlineLevel="0" collapsed="false">
      <c r="A14" s="16" t="s">
        <v>107</v>
      </c>
      <c r="D14" s="18" t="s">
        <v>93</v>
      </c>
      <c r="E14" s="19"/>
      <c r="F14" s="19"/>
      <c r="G14" s="20"/>
    </row>
    <row r="15" customFormat="false" ht="15" hidden="false" customHeight="false" outlineLevel="0" collapsed="false">
      <c r="D15" s="18" t="s">
        <v>94</v>
      </c>
      <c r="E15" s="19"/>
      <c r="F15" s="19"/>
      <c r="G15" s="20"/>
    </row>
    <row r="16" customFormat="false" ht="15" hidden="false" customHeight="false" outlineLevel="0" collapsed="false">
      <c r="D16" s="18" t="s">
        <v>95</v>
      </c>
      <c r="E16" s="19"/>
      <c r="F16" s="19"/>
      <c r="G16" s="20"/>
    </row>
    <row r="17" customFormat="false" ht="15" hidden="false" customHeight="false" outlineLevel="0" collapsed="false">
      <c r="D17" s="21" t="s">
        <v>105</v>
      </c>
      <c r="E17" s="22" t="n">
        <f aca="false">SUM(E5:E16)</f>
        <v>0</v>
      </c>
      <c r="F17" s="22" t="n">
        <f aca="false">SUM(F5:F16)</f>
        <v>0</v>
      </c>
      <c r="G17" s="24" t="n">
        <f aca="false">IFERROR(F17/E17,0)</f>
        <v>0</v>
      </c>
    </row>
    <row r="19" customFormat="false" ht="15" hidden="false" customHeight="false" outlineLevel="0" collapsed="false">
      <c r="D19" s="23" t="str">
        <f aca="false">IF(ROUND(E17,0)=ROUND(SUM(Données!$E$2:$E$193),0),"Total mensuel correct","Total mensuel à revoir")</f>
        <v>Total mensuel à revoir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5"/>
    <col collapsed="false" customWidth="true" hidden="false" outlineLevel="0" max="3" min="3" style="0" width="3"/>
    <col collapsed="false" customWidth="true" hidden="false" outlineLevel="0" max="4" min="4" style="0" width="13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3"/>
    <col collapsed="false" customWidth="true" hidden="false" outlineLevel="0" max="9" min="9" style="0" width="16"/>
    <col collapsed="false" customWidth="true" hidden="false" outlineLevel="0" max="10" min="10" style="0" width="15"/>
  </cols>
  <sheetData>
    <row r="1" customFormat="false" ht="19.7" hidden="false" customHeight="false" outlineLevel="0" collapsed="false">
      <c r="A1" s="15" t="s">
        <v>108</v>
      </c>
    </row>
    <row r="2" customFormat="false" ht="15" hidden="false" customHeight="false" outlineLevel="0" collapsed="false">
      <c r="A2" s="16" t="s">
        <v>109</v>
      </c>
    </row>
    <row r="3" customFormat="false" ht="15" hidden="false" customHeight="false" outlineLevel="0" collapsed="false">
      <c r="A3" s="17" t="s">
        <v>98</v>
      </c>
      <c r="D3" s="17" t="s">
        <v>99</v>
      </c>
      <c r="I3" s="17" t="s">
        <v>100</v>
      </c>
    </row>
    <row r="4" customFormat="false" ht="19.5" hidden="false" customHeight="true" outlineLevel="0" collapsed="false">
      <c r="A4" s="11" t="s">
        <v>72</v>
      </c>
      <c r="B4" s="11" t="s">
        <v>101</v>
      </c>
      <c r="D4" s="11" t="s">
        <v>71</v>
      </c>
      <c r="E4" s="11" t="s">
        <v>102</v>
      </c>
      <c r="F4" s="11" t="s">
        <v>103</v>
      </c>
      <c r="G4" s="11" t="s">
        <v>104</v>
      </c>
      <c r="I4" s="11" t="s">
        <v>73</v>
      </c>
      <c r="J4" s="11" t="s">
        <v>101</v>
      </c>
    </row>
    <row r="5" customFormat="false" ht="15" hidden="false" customHeight="false" outlineLevel="0" collapsed="false">
      <c r="A5" s="18" t="s">
        <v>77</v>
      </c>
      <c r="B5" s="14" t="n">
        <f aca="false">SUMIFS(Données!$E$2:$E$193,Données!$C$2:$C$193,$A5)</f>
        <v>251620</v>
      </c>
      <c r="D5" s="18" t="s">
        <v>76</v>
      </c>
      <c r="E5" s="14" t="n">
        <f aca="false">SUMIFS(Données!$E$2:$E$193,Données!$B$2:$B$193,$D5)</f>
        <v>59070</v>
      </c>
      <c r="F5" s="14" t="n">
        <f aca="false">SUMIFS(Données!$F$2:$F$193,Données!$B$2:$B$193,$D5)</f>
        <v>12966</v>
      </c>
      <c r="G5" s="25" t="n">
        <f aca="false">IFERROR(F5/E5,0)</f>
        <v>0.219502285424073</v>
      </c>
      <c r="I5" s="18" t="s">
        <v>78</v>
      </c>
      <c r="J5" s="14" t="n">
        <f aca="false">SUMIFS(Données!$E$2:$E$193,Données!$D$2:$D$193,$I5)</f>
        <v>285380</v>
      </c>
    </row>
    <row r="6" customFormat="false" ht="15" hidden="false" customHeight="false" outlineLevel="0" collapsed="false">
      <c r="A6" s="18" t="s">
        <v>82</v>
      </c>
      <c r="B6" s="14" t="n">
        <f aca="false">SUMIFS(Données!$E$2:$E$193,Données!$C$2:$C$193,$A6)</f>
        <v>208650</v>
      </c>
      <c r="D6" s="18" t="s">
        <v>85</v>
      </c>
      <c r="E6" s="14" t="n">
        <f aca="false">SUMIFS(Données!$E$2:$E$193,Données!$B$2:$B$193,$D6)</f>
        <v>61290</v>
      </c>
      <c r="F6" s="14" t="n">
        <f aca="false">SUMIFS(Données!$F$2:$F$193,Données!$B$2:$B$193,$D6)</f>
        <v>13965</v>
      </c>
      <c r="G6" s="25" t="n">
        <f aca="false">IFERROR(F6/E6,0)</f>
        <v>0.227851199216838</v>
      </c>
      <c r="I6" s="18" t="s">
        <v>79</v>
      </c>
      <c r="J6" s="14" t="n">
        <f aca="false">SUMIFS(Données!$E$2:$E$193,Données!$D$2:$D$193,$I6)</f>
        <v>210370</v>
      </c>
    </row>
    <row r="7" customFormat="false" ht="15" hidden="false" customHeight="false" outlineLevel="0" collapsed="false">
      <c r="A7" s="18" t="s">
        <v>83</v>
      </c>
      <c r="B7" s="14" t="n">
        <f aca="false">SUMIFS(Données!$E$2:$E$193,Données!$C$2:$C$193,$A7)</f>
        <v>178990</v>
      </c>
      <c r="D7" s="18" t="s">
        <v>86</v>
      </c>
      <c r="E7" s="14" t="n">
        <f aca="false">SUMIFS(Données!$E$2:$E$193,Données!$B$2:$B$193,$D7)</f>
        <v>67320</v>
      </c>
      <c r="F7" s="14" t="n">
        <f aca="false">SUMIFS(Données!$F$2:$F$193,Données!$B$2:$B$193,$D7)</f>
        <v>15688</v>
      </c>
      <c r="G7" s="25" t="n">
        <f aca="false">IFERROR(F7/E7,0)</f>
        <v>0.233036244800951</v>
      </c>
      <c r="I7" s="18" t="s">
        <v>80</v>
      </c>
      <c r="J7" s="14" t="n">
        <f aca="false">SUMIFS(Données!$E$2:$E$193,Données!$D$2:$D$193,$I7)</f>
        <v>169460</v>
      </c>
    </row>
    <row r="8" customFormat="false" ht="15" hidden="false" customHeight="false" outlineLevel="0" collapsed="false">
      <c r="A8" s="18" t="s">
        <v>84</v>
      </c>
      <c r="B8" s="14" t="n">
        <f aca="false">SUMIFS(Données!$E$2:$E$193,Données!$C$2:$C$193,$A8)</f>
        <v>142900</v>
      </c>
      <c r="D8" s="18" t="s">
        <v>87</v>
      </c>
      <c r="E8" s="14" t="n">
        <f aca="false">SUMIFS(Données!$E$2:$E$193,Données!$B$2:$B$193,$D8)</f>
        <v>64990</v>
      </c>
      <c r="F8" s="14" t="n">
        <f aca="false">SUMIFS(Données!$F$2:$F$193,Données!$B$2:$B$193,$D8)</f>
        <v>9493</v>
      </c>
      <c r="G8" s="25" t="n">
        <f aca="false">IFERROR(F8/E8,0)</f>
        <v>0.146068625942453</v>
      </c>
      <c r="I8" s="18" t="s">
        <v>81</v>
      </c>
      <c r="J8" s="14" t="n">
        <f aca="false">SUMIFS(Données!$E$2:$E$193,Données!$D$2:$D$193,$I8)</f>
        <v>116950</v>
      </c>
    </row>
    <row r="9" customFormat="false" ht="15" hidden="false" customHeight="false" outlineLevel="0" collapsed="false">
      <c r="A9" s="21" t="s">
        <v>105</v>
      </c>
      <c r="B9" s="22" t="n">
        <f aca="false">SUM(B5:B8)</f>
        <v>782160</v>
      </c>
      <c r="D9" s="18" t="s">
        <v>88</v>
      </c>
      <c r="E9" s="14" t="n">
        <f aca="false">SUMIFS(Données!$E$2:$E$193,Données!$B$2:$B$193,$D9)</f>
        <v>65040</v>
      </c>
      <c r="F9" s="14" t="n">
        <f aca="false">SUMIFS(Données!$F$2:$F$193,Données!$B$2:$B$193,$D9)</f>
        <v>13893</v>
      </c>
      <c r="G9" s="25" t="n">
        <f aca="false">IFERROR(F9/E9,0)</f>
        <v>0.213607011070111</v>
      </c>
      <c r="I9" s="21" t="s">
        <v>105</v>
      </c>
      <c r="J9" s="22" t="n">
        <f aca="false">SUM(J5:J8)</f>
        <v>782160</v>
      </c>
    </row>
    <row r="10" customFormat="false" ht="15" hidden="false" customHeight="false" outlineLevel="0" collapsed="false">
      <c r="D10" s="18" t="s">
        <v>89</v>
      </c>
      <c r="E10" s="14" t="n">
        <f aca="false">SUMIFS(Données!$E$2:$E$193,Données!$B$2:$B$193,$D10)</f>
        <v>69340</v>
      </c>
      <c r="F10" s="14" t="n">
        <f aca="false">SUMIFS(Données!$F$2:$F$193,Données!$B$2:$B$193,$D10)</f>
        <v>15345</v>
      </c>
      <c r="G10" s="25" t="n">
        <f aca="false">IFERROR(F10/E10,0)</f>
        <v>0.221300836458033</v>
      </c>
    </row>
    <row r="11" customFormat="false" ht="15" hidden="false" customHeight="false" outlineLevel="0" collapsed="false">
      <c r="A11" s="7" t="s">
        <v>106</v>
      </c>
      <c r="D11" s="18" t="s">
        <v>90</v>
      </c>
      <c r="E11" s="14" t="n">
        <f aca="false">SUMIFS(Données!$E$2:$E$193,Données!$B$2:$B$193,$D11)</f>
        <v>54290</v>
      </c>
      <c r="F11" s="14" t="n">
        <f aca="false">SUMIFS(Données!$F$2:$F$193,Données!$B$2:$B$193,$D11)</f>
        <v>11694</v>
      </c>
      <c r="G11" s="25" t="n">
        <f aca="false">IFERROR(F11/E11,0)</f>
        <v>0.215398784306502</v>
      </c>
      <c r="I11" s="23" t="str">
        <f aca="false">IF(ROUND(J9,0)=ROUND(SUM(Données!$E$2:$E$193),0),"Total familles correct","Total familles à revoir")</f>
        <v>Total familles correct</v>
      </c>
    </row>
    <row r="12" customFormat="false" ht="15" hidden="false" customHeight="false" outlineLevel="0" collapsed="false">
      <c r="A12" s="23" t="str">
        <f aca="false">IF(ROUND(B9,0)=ROUND(SUM(Données!$E$2:$E$193),0),"Total agences correct","Total agences à revoir")</f>
        <v>Total agences correct</v>
      </c>
      <c r="D12" s="18" t="s">
        <v>91</v>
      </c>
      <c r="E12" s="14" t="n">
        <f aca="false">SUMIFS(Données!$E$2:$E$193,Données!$B$2:$B$193,$D12)</f>
        <v>40150</v>
      </c>
      <c r="F12" s="14" t="n">
        <f aca="false">SUMIFS(Données!$F$2:$F$193,Données!$B$2:$B$193,$D12)</f>
        <v>8037</v>
      </c>
      <c r="G12" s="25" t="n">
        <f aca="false">IFERROR(F12/E12,0)</f>
        <v>0.200174346201743</v>
      </c>
    </row>
    <row r="13" customFormat="false" ht="15" hidden="false" customHeight="false" outlineLevel="0" collapsed="false">
      <c r="D13" s="18" t="s">
        <v>92</v>
      </c>
      <c r="E13" s="14" t="n">
        <f aca="false">SUMIFS(Données!$E$2:$E$193,Données!$B$2:$B$193,$D13)</f>
        <v>69980</v>
      </c>
      <c r="F13" s="14" t="n">
        <f aca="false">SUMIFS(Données!$F$2:$F$193,Données!$B$2:$B$193,$D13)</f>
        <v>15927</v>
      </c>
      <c r="G13" s="25" t="n">
        <f aca="false">IFERROR(F13/E13,0)</f>
        <v>0.227593598170906</v>
      </c>
    </row>
    <row r="14" customFormat="false" ht="15" hidden="false" customHeight="false" outlineLevel="0" collapsed="false">
      <c r="D14" s="18" t="s">
        <v>93</v>
      </c>
      <c r="E14" s="14" t="n">
        <f aca="false">SUMIFS(Données!$E$2:$E$193,Données!$B$2:$B$193,$D14)</f>
        <v>71950</v>
      </c>
      <c r="F14" s="14" t="n">
        <f aca="false">SUMIFS(Données!$F$2:$F$193,Données!$B$2:$B$193,$D14)</f>
        <v>16744</v>
      </c>
      <c r="G14" s="25" t="n">
        <f aca="false">IFERROR(F14/E14,0)</f>
        <v>0.232717164697707</v>
      </c>
    </row>
    <row r="15" customFormat="false" ht="15" hidden="false" customHeight="false" outlineLevel="0" collapsed="false">
      <c r="D15" s="18" t="s">
        <v>94</v>
      </c>
      <c r="E15" s="14" t="n">
        <f aca="false">SUMIFS(Données!$E$2:$E$193,Données!$B$2:$B$193,$D15)</f>
        <v>76920</v>
      </c>
      <c r="F15" s="14" t="n">
        <f aca="false">SUMIFS(Données!$F$2:$F$193,Données!$B$2:$B$193,$D15)</f>
        <v>18143</v>
      </c>
      <c r="G15" s="25" t="n">
        <f aca="false">IFERROR(F15/E15,0)</f>
        <v>0.23586843473739</v>
      </c>
    </row>
    <row r="16" customFormat="false" ht="15" hidden="false" customHeight="false" outlineLevel="0" collapsed="false">
      <c r="D16" s="18" t="s">
        <v>95</v>
      </c>
      <c r="E16" s="14" t="n">
        <f aca="false">SUMIFS(Données!$E$2:$E$193,Données!$B$2:$B$193,$D16)</f>
        <v>81820</v>
      </c>
      <c r="F16" s="14" t="n">
        <f aca="false">SUMIFS(Données!$F$2:$F$193,Données!$B$2:$B$193,$D16)</f>
        <v>19680</v>
      </c>
      <c r="G16" s="25" t="n">
        <f aca="false">IFERROR(F16/E16,0)</f>
        <v>0.240527988266927</v>
      </c>
    </row>
    <row r="17" customFormat="false" ht="15" hidden="false" customHeight="false" outlineLevel="0" collapsed="false">
      <c r="D17" s="21" t="s">
        <v>105</v>
      </c>
      <c r="E17" s="22" t="n">
        <f aca="false">SUM(E5:E16)</f>
        <v>782160</v>
      </c>
      <c r="F17" s="22" t="n">
        <f aca="false">SUM(F5:F16)</f>
        <v>171575</v>
      </c>
      <c r="G17" s="24" t="n">
        <f aca="false">IFERROR(F17/E17,0)</f>
        <v>0.219360488902526</v>
      </c>
    </row>
    <row r="19" customFormat="false" ht="15" hidden="false" customHeight="false" outlineLevel="0" collapsed="false">
      <c r="D19" s="23" t="str">
        <f aca="false">IF(ROUND(E17,0)=ROUND(SUM(Données!$E$2:$E$193),0),"Total mensuel correct","Total mensuel à revoir")</f>
        <v>Total mensuel correct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2026-07-22T13:35:14Z</dcterms:created>
  <dc:creator>openpyxl</dc:creator>
  <dc:description/>
  <dc:language>en-US</dc:language>
  <cp:lastModifiedBy/>
  <dcterms:modified xsi:type="dcterms:W3CDTF">2026-07-22T13:35:21Z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