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ignes" sheetId="1" state="visible" r:id="rId3"/>
    <sheet name="Pas à pas" sheetId="2" state="visible" r:id="rId4"/>
    <sheet name="Zone de travail" sheetId="3" state="visible" r:id="rId5"/>
    <sheet name="Corrigé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<sst xmlns="http://schemas.openxmlformats.org/spreadsheetml/2006/main" count="144" uniqueCount="99">
  <si>
    <t xml:space="preserve">   Formation Excel certifiante ENI RS7536  ·  drf-formation.fr  ·  05.54.54.28.18</t>
  </si>
  <si>
    <t xml:space="preserve">Exercice guidé : la fonction SI dans Excel</t>
  </si>
  <si>
    <t xml:space="preserve">Niveau débutant · 20 à 30 minutes · Corrigé inclus</t>
  </si>
  <si>
    <t xml:space="preserve">LE CONTEXTE</t>
  </si>
  <si>
    <t xml:space="preserve">Vous suivez une équipe commerciale de 10 personnes. Votre responsable veut savoir qui a atteint l'objectif du mois, calculer automatiquement les primes, attribuer un niveau de performance à chacun et repérer les commerciaux prioritaires. Tout se fait avec la fonction SI et ses variantes.</t>
  </si>
  <si>
    <t xml:space="preserve">COMMENT TRAVAILLER</t>
  </si>
  <si>
    <t xml:space="preserve">1. Onglet « Zone de travail » : c'est ici que vous travaillez. Les cellules jaunes sont à compléter.</t>
  </si>
  <si>
    <t xml:space="preserve">2. Onglet « Pas à pas » : la marche à suivre, mission par mission, avec les formules expliquées.</t>
  </si>
  <si>
    <t xml:space="preserve">3. Onglet « Corrigé » : à consulter seulement après avoir essayé.</t>
  </si>
  <si>
    <t xml:space="preserve">4. Trois cellules d'autocontrôle vous disent si vos résultats sont justes, sans donner la réponse.</t>
  </si>
  <si>
    <t xml:space="preserve">LÉGENDE</t>
  </si>
  <si>
    <t xml:space="preserve">   Cellule jaune : à compléter par vos soins.</t>
  </si>
  <si>
    <t xml:space="preserve">   Cellule verte : donnée fournie ou en-tête. Ne rien y saisir.</t>
  </si>
  <si>
    <t xml:space="preserve">VOS 6 MISSIONS</t>
  </si>
  <si>
    <t xml:space="preserve">Mission        |  Où          |  Ce que vous utilisez  |  Ce que vous calculez</t>
  </si>
  <si>
    <t xml:space="preserve">Mission 1      |  Colonne F   |  SI simple             |  L'objectif de 10 000 € est-il atteint ?</t>
  </si>
  <si>
    <t xml:space="preserve">Mission 2      |  Colonne G   |  SI avec calcul        |  Une prime de 5 % des ventes si l'objectif est atteint</t>
  </si>
  <si>
    <t xml:space="preserve">Mission 3      |  Colonne H   |  SI imbriqués          |  Un niveau de performance selon la note</t>
  </si>
  <si>
    <t xml:space="preserve">Mission 4      |  Colonne I   |  SI.CONDITIONS         |  Le même résultat, en beaucoup plus lisible</t>
  </si>
  <si>
    <t xml:space="preserve">Mission 5      |  Colonne J   |  SI + ET               |  Prime d'ancienneté si 2 ans ET note supérieure à 8</t>
  </si>
  <si>
    <t xml:space="preserve">Mission 6      |  Colonne K   |  SI + OU               |  Commercial prioritaire si ventes élevées OU client VIP</t>
  </si>
  <si>
    <t xml:space="preserve">CE QU'IL FAUT RETENIR</t>
  </si>
  <si>
    <t xml:space="preserve">   1.  Le séparateur d'arguments est le point-virgule, jamais la virgule, en version française d'Excel.</t>
  </si>
  <si>
    <t xml:space="preserve">   2.  Tout texte renvoyé par une formule se met entre guillemets : "Atteint", "Prime", "".</t>
  </si>
  <si>
    <t xml:space="preserve">   3.  Dans un SI imbriqué, testez toujours du plus grand au plus petit. Excel s'arrête au premier test vrai.</t>
  </si>
  <si>
    <t xml:space="preserve">   4.  Chaque SI ouvert doit être refermé : trois SI imbriqués, trois parenthèses fermantes à la fin.</t>
  </si>
  <si>
    <t xml:space="preserve">   5.  Au-delà de trois conditions, SI.CONDITIONS est plus lisible et plus facile à corriger.</t>
  </si>
  <si>
    <t xml:space="preserve">Une question pendant l'exercice ? Votre formateur DRF répond au 05.54.54.28.18</t>
  </si>
  <si>
    <t xml:space="preserve">Guide pas à pas</t>
  </si>
  <si>
    <t xml:space="preserve">Formules données pour Excel en français. Recopiez chaque formule vers le bas jusqu'à la ligne 17.</t>
  </si>
  <si>
    <t xml:space="preserve">MISSION 1 · L'objectif est-il atteint ? (SI simple)</t>
  </si>
  <si>
    <t xml:space="preserve">1.  Placez-vous en F8. La formule est déjà écrite en exemple : =SI(C8&gt;=$C$5;"Atteint";"Non atteint")</t>
  </si>
  <si>
    <t xml:space="preserve">2.  L'objectif de 10 000 € est stocké en C5. Les symboles dollar le verrouillent : sans eux, la recopie vers le bas décalerait la référence et fausserait tout.</t>
  </si>
  <si>
    <t xml:space="preserve">3.  Recopiez F8 vers le bas jusqu'en F17 : attrapez le petit carré en bas à droite de la cellule et faites glisser, ou double-cliquez dessus.</t>
  </si>
  <si>
    <t xml:space="preserve">4.  Vérifiez : vous devriez obtenir 6 « Atteint » et 4 « Non atteint ».</t>
  </si>
  <si>
    <t xml:space="preserve">MISSION 2 · Calculer la prime (SI avec un calcul)</t>
  </si>
  <si>
    <t xml:space="preserve">1.  En G8, saisissez =SI(C8&gt;=$C$5;C8*5%;0)</t>
  </si>
  <si>
    <t xml:space="preserve">2.  Le deuxième argument n'est pas obligé d'être du texte : ici, c'est un calcul. Si l'objectif est atteint, Excel calcule 5 % des ventes. Sinon, il affiche 0.</t>
  </si>
  <si>
    <t xml:space="preserve">3.  Notez qu'on écrit 5% et non 0,05 : les deux sont équivalents pour Excel, mais le pourcentage est plus lisible pour la personne qui reprendra le fichier.</t>
  </si>
  <si>
    <t xml:space="preserve">4.  Recopiez jusqu'en G17. Le format euro est déjà appliqué.</t>
  </si>
  <si>
    <t xml:space="preserve">MISSION 3 · Le niveau de performance (SI imbriqués)</t>
  </si>
  <si>
    <t xml:space="preserve">1.  En H8, saisissez =SI(D8&gt;=9;"Excellent";SI(D8&gt;=7,5;"Bon";SI(D8&gt;=6;"Correct";"À accompagner")))</t>
  </si>
  <si>
    <t xml:space="preserve">2.  Le principe : le troisième argument d'un SI devient lui-même un nouveau SI. Chaque test qui échoue passe la main au suivant.</t>
  </si>
  <si>
    <t xml:space="preserve">3.  Attention à l'ordre : on teste du plus grand au plus petit. Si vous commenciez par D8&gt;=6, tout le monde serait « Correct », car Excel s'arrête au premier test vrai.</t>
  </si>
  <si>
    <t xml:space="preserve">4.  Attention aux parenthèses : trois SI ouverts, donc trois parenthèses fermantes à la fin.</t>
  </si>
  <si>
    <t xml:space="preserve">5.  Attention aussi à la virgule décimale : on écrit 7,5 et non 7.5 en version française.</t>
  </si>
  <si>
    <t xml:space="preserve">6.  Recopiez jusqu'en H17.</t>
  </si>
  <si>
    <t xml:space="preserve">MISSION 4 · Le même résultat avec SI.CONDITIONS</t>
  </si>
  <si>
    <t xml:space="preserve">1.  En I8, saisissez =SI.CONDITIONS(D8&gt;=9;"Excellent";D8&gt;=7,5;"Bon";D8&gt;=6;"Correct";VRAI;"À accompagner")</t>
  </si>
  <si>
    <t xml:space="preserve">2.  Plus de parenthèses imbriquées : vous alternez simplement condition et résultat.</t>
  </si>
  <si>
    <t xml:space="preserve">3.  Le VRAI en dernière position joue le rôle du « sinon » : si aucune condition précédente n'est remplie, c'est ce résultat qui s'affiche.</t>
  </si>
  <si>
    <t xml:space="preserve">4.  Recopiez jusqu'en I17, puis comparez les colonnes H et I : elles doivent être identiques. C'est le meilleur moyen de vérifier que vos deux formules sont correctes.</t>
  </si>
  <si>
    <t xml:space="preserve">5.  Si votre Excel affiche #NOM?, c'est que votre version est antérieure à 2019 : SI.CONDITIONS n'existe pas. Laissez la colonne vide, ce n'est pas grave.</t>
  </si>
  <si>
    <t xml:space="preserve">MISSION 5 · La prime d'ancienneté (SI + ET)</t>
  </si>
  <si>
    <t xml:space="preserve">1.  En J8, saisissez =SI(ET(B8&gt;=2;D8&gt;8);"Prime accordée";"Pas de prime")</t>
  </si>
  <si>
    <t xml:space="preserve">2.  La fonction ET regroupe plusieurs conditions : elle ne renvoie VRAI que si toutes sont remplies.</t>
  </si>
  <si>
    <t xml:space="preserve">3.  Ici, il faut au moins 2 ans d'ancienneté ET une note strictement supérieure à 8. Si une seule des deux manque, pas de prime.</t>
  </si>
  <si>
    <t xml:space="preserve">4.  Recopiez jusqu'en J17. Vous devriez obtenir 5 primes accordées.</t>
  </si>
  <si>
    <t xml:space="preserve">MISSION 6 · Les commerciaux prioritaires (SI + OU)</t>
  </si>
  <si>
    <t xml:space="preserve">1.  En K8, saisissez =SI(OU(C8&gt;15000;E8="VIP");"Prioritaire";"Standard")</t>
  </si>
  <si>
    <t xml:space="preserve">2.  La fonction OU est plus permissive : il suffit qu'une seule condition soit vraie.</t>
  </si>
  <si>
    <t xml:space="preserve">3.  Ici, un commercial est prioritaire s'il dépasse 15 000 € de ventes, ou si son client est classé VIP. Les deux ne sont pas nécessaires.</t>
  </si>
  <si>
    <t xml:space="preserve">4.  Notez les guillemets autour de VIP : c'est du texte, il en faut toujours.</t>
  </si>
  <si>
    <t xml:space="preserve">5.  Recopiez jusqu'en K17.</t>
  </si>
  <si>
    <t xml:space="preserve">POUR ALLER PLUS LOIN</t>
  </si>
  <si>
    <t xml:space="preserve">1.  Essayez de modifier l'objectif en C5 : passez-le à 12 000 €. Toutes les colonnes F et G se recalculent seules, parce que la référence est verrouillée avec des dollars. C'est tout l'intérêt de ne jamais écrire une valeur en dur dans une formule.</t>
  </si>
  <si>
    <t xml:space="preserve">2.  Essayez aussi d'imbriquer ET et OU : =SI(ET(C8&gt;10000;OU(E8="VIP";B8&gt;=5));"Cible clé";"") repère les commerciaux au-dessus de l'objectif qui sont soit VIP, soit très anciens.</t>
  </si>
  <si>
    <t xml:space="preserve">3.  Les guillemets vides à la fin affichent une cellule qui paraît vide plutôt qu'un texte inutile.</t>
  </si>
  <si>
    <t xml:space="preserve">Zone de travail</t>
  </si>
  <si>
    <t xml:space="preserve">Objectif du mois</t>
  </si>
  <si>
    <t xml:space="preserve">Complétez les cellules jaunes des colonnes F à K, ligne 8 à 17.</t>
  </si>
  <si>
    <t xml:space="preserve">Commercial</t>
  </si>
  <si>
    <t xml:space="preserve">Ancienneté</t>
  </si>
  <si>
    <t xml:space="preserve">Ventes</t>
  </si>
  <si>
    <t xml:space="preserve">Note /10</t>
  </si>
  <si>
    <t xml:space="preserve">Client</t>
  </si>
  <si>
    <t xml:space="preserve">Objectif atteint</t>
  </si>
  <si>
    <t xml:space="preserve">Prime 5 %</t>
  </si>
  <si>
    <t xml:space="preserve">Performance</t>
  </si>
  <si>
    <t xml:space="preserve">Performance (bis)</t>
  </si>
  <si>
    <t xml:space="preserve">Prime ancienneté</t>
  </si>
  <si>
    <t xml:space="preserve">Priorité</t>
  </si>
  <si>
    <t xml:space="preserve">Julie Martin</t>
  </si>
  <si>
    <t xml:space="preserve">VIP</t>
  </si>
  <si>
    <t xml:space="preserve">Marc Dupont</t>
  </si>
  <si>
    <t xml:space="preserve">Standard</t>
  </si>
  <si>
    <t xml:space="preserve">Sophie Bernard</t>
  </si>
  <si>
    <t xml:space="preserve">Karim Benali</t>
  </si>
  <si>
    <t xml:space="preserve">Léa Rousseau</t>
  </si>
  <si>
    <t xml:space="preserve">Thomas Girard</t>
  </si>
  <si>
    <t xml:space="preserve">Nadia Chevalier</t>
  </si>
  <si>
    <t xml:space="preserve">Paul Mercier</t>
  </si>
  <si>
    <t xml:space="preserve">Chloé Fontaine</t>
  </si>
  <si>
    <t xml:space="preserve">Hugo Lemaire</t>
  </si>
  <si>
    <t xml:space="preserve">Total</t>
  </si>
  <si>
    <t xml:space="preserve">AUTOCONTRÔLES</t>
  </si>
  <si>
    <t xml:space="preserve">Exemple fourni : la formule de la cellule F8 est déjà écrite. Recopiez-la vers le bas, puis appliquez le même principe aux autres colonnes.</t>
  </si>
  <si>
    <t xml:space="preserve">Corrigé complet</t>
  </si>
  <si>
    <t xml:space="preserve">Toutes les formules sont écrites, comparez avec les vôtres.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</si>
</sst>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"/>
    <numFmt numFmtId="166" formatCode="0&quot; an(s)&quot;"/>
    <numFmt numFmtId="167" formatCode="0.0"/>
    <numFmt numFmtId="168" formatCode="#,##0.00&quot; €&quot;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2D6A4F"/>
      <name val="Arial"/>
      <family val="0"/>
      <charset val="1"/>
    </font>
    <font>
      <b val="true"/>
      <sz val="15"/>
      <color rgb="FF2D6A4F"/>
      <name val="Arial"/>
      <family val="0"/>
      <charset val="1"/>
    </font>
    <font>
      <i val="true"/>
      <sz val="10"/>
      <color rgb="FF5D6F67"/>
      <name val="Arial"/>
      <family val="0"/>
      <charset val="1"/>
    </font>
    <font>
      <b val="true"/>
      <sz val="11.5"/>
      <color rgb="FF2D6A4F"/>
      <name val="Arial"/>
      <family val="0"/>
      <charset val="1"/>
    </font>
    <font>
      <sz val="10.5"/>
      <name val="Arial"/>
      <family val="0"/>
      <charset val="1"/>
    </font>
    <font>
      <b val="true"/>
      <sz val="10.5"/>
      <name val="Arial"/>
      <family val="0"/>
      <charset val="1"/>
    </font>
    <font>
      <sz val="10"/>
      <color rgb="FF0F3226"/>
      <name val="Consolas"/>
      <family val="0"/>
      <charset val="1"/>
    </font>
    <font>
      <b val="true"/>
      <sz val="10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2D6A4F"/>
        <bgColor rgb="FF5D6F67"/>
      </patternFill>
    </fill>
    <fill>
      <patternFill patternType="solid">
        <fgColor rgb="FFE9F5EF"/>
        <bgColor rgb="FFF2F5F4"/>
      </patternFill>
    </fill>
    <fill>
      <patternFill patternType="solid">
        <fgColor rgb="FFFFF6CC"/>
        <bgColor rgb="FFF2F5F4"/>
      </patternFill>
    </fill>
    <fill>
      <patternFill patternType="solid">
        <fgColor rgb="FFF5FAF8"/>
        <bgColor rgb="FFF2F5F4"/>
      </patternFill>
    </fill>
    <fill>
      <patternFill patternType="solid">
        <fgColor rgb="FFF2F5F4"/>
        <bgColor rgb="FFF5FA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E2DC"/>
      </left>
      <right style="thin">
        <color rgb="FFD6E2DC"/>
      </right>
      <top style="thin">
        <color rgb="FFD6E2DC"/>
      </top>
      <bottom style="thin">
        <color rgb="FFD6E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1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D6A4F"/>
      <rgbColor rgb="FFC0C0C0"/>
      <rgbColor rgb="FF808080"/>
      <rgbColor rgb="FF9999FF"/>
      <rgbColor rgb="FF993366"/>
      <rgbColor rgb="FFFFF6CC"/>
      <rgbColor rgb="FFE9F5EF"/>
      <rgbColor rgb="FF660066"/>
      <rgbColor rgb="FFFF8080"/>
      <rgbColor rgb="FF0066CC"/>
      <rgbColor rgb="FFD6E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5F4"/>
      <rgbColor rgb="FFF5FAF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D6F67"/>
      <rgbColor rgb="FF969696"/>
      <rgbColor rgb="FF003366"/>
      <rgbColor rgb="FF339966"/>
      <rgbColor rgb="FF0F32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978840</xdr:colOff>
      <xdr:row>0</xdr:row>
      <xdr:rowOff>571320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1190160</xdr:colOff>
      <xdr:row>0</xdr:row>
      <xdr:rowOff>571320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1190160</xdr:colOff>
      <xdr:row>0</xdr:row>
      <xdr:rowOff>571320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119016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6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1</v>
      </c>
    </row>
    <row r="5" customFormat="false" ht="15" hidden="false" customHeight="true" outlineLevel="0" collapsed="false">
      <c r="B5" s="4" t="s">
        <v>2</v>
      </c>
    </row>
    <row r="7" customFormat="false" ht="15" hidden="false" customHeight="true" outlineLevel="0" collapsed="false">
      <c r="B7" s="5" t="s">
        <v>3</v>
      </c>
    </row>
    <row r="8" customFormat="false" ht="42" hidden="false" customHeight="true" outlineLevel="0" collapsed="false">
      <c r="B8" s="6" t="s">
        <v>4</v>
      </c>
    </row>
    <row r="10" customFormat="false" ht="15" hidden="false" customHeight="true" outlineLevel="0" collapsed="false">
      <c r="B10" s="5" t="s">
        <v>5</v>
      </c>
    </row>
    <row r="11" customFormat="false" ht="15" hidden="false" customHeight="true" outlineLevel="0" collapsed="false">
      <c r="B11" s="6" t="s">
        <v>6</v>
      </c>
    </row>
    <row r="12" customFormat="false" ht="15" hidden="false" customHeight="true" outlineLevel="0" collapsed="false">
      <c r="B12" s="6" t="s">
        <v>7</v>
      </c>
    </row>
    <row r="13" customFormat="false" ht="15" hidden="false" customHeight="true" outlineLevel="0" collapsed="false">
      <c r="B13" s="6" t="s">
        <v>8</v>
      </c>
    </row>
    <row r="14" customFormat="false" ht="15" hidden="false" customHeight="true" outlineLevel="0" collapsed="false">
      <c r="B14" s="6" t="s">
        <v>9</v>
      </c>
    </row>
    <row r="16" customFormat="false" ht="15" hidden="false" customHeight="true" outlineLevel="0" collapsed="false">
      <c r="B16" s="5" t="s">
        <v>10</v>
      </c>
    </row>
    <row r="17" customFormat="false" ht="15" hidden="false" customHeight="false" outlineLevel="0" collapsed="false">
      <c r="B17" s="7" t="s">
        <v>11</v>
      </c>
    </row>
    <row r="18" customFormat="false" ht="15" hidden="false" customHeight="false" outlineLevel="0" collapsed="false">
      <c r="B18" s="8" t="s">
        <v>12</v>
      </c>
    </row>
    <row r="20" customFormat="false" ht="15" hidden="false" customHeight="true" outlineLevel="0" collapsed="false">
      <c r="B20" s="5" t="s">
        <v>13</v>
      </c>
    </row>
    <row r="21" customFormat="false" ht="15" hidden="false" customHeight="false" outlineLevel="0" collapsed="false">
      <c r="B21" s="9" t="s">
        <v>14</v>
      </c>
    </row>
    <row r="22" customFormat="false" ht="15" hidden="false" customHeight="true" outlineLevel="0" collapsed="false">
      <c r="B22" s="10" t="s">
        <v>15</v>
      </c>
    </row>
    <row r="23" customFormat="false" ht="15" hidden="false" customHeight="true" outlineLevel="0" collapsed="false">
      <c r="B23" s="10" t="s">
        <v>16</v>
      </c>
    </row>
    <row r="24" customFormat="false" ht="15" hidden="false" customHeight="true" outlineLevel="0" collapsed="false">
      <c r="B24" s="10" t="s">
        <v>17</v>
      </c>
    </row>
    <row r="25" customFormat="false" ht="15" hidden="false" customHeight="true" outlineLevel="0" collapsed="false">
      <c r="B25" s="10" t="s">
        <v>18</v>
      </c>
    </row>
    <row r="26" customFormat="false" ht="15" hidden="false" customHeight="true" outlineLevel="0" collapsed="false">
      <c r="B26" s="10" t="s">
        <v>19</v>
      </c>
    </row>
    <row r="27" customFormat="false" ht="15" hidden="false" customHeight="true" outlineLevel="0" collapsed="false">
      <c r="B27" s="10" t="s">
        <v>20</v>
      </c>
    </row>
    <row r="29" customFormat="false" ht="15" hidden="false" customHeight="true" outlineLevel="0" collapsed="false">
      <c r="B29" s="5" t="s">
        <v>21</v>
      </c>
    </row>
    <row r="30" customFormat="false" ht="27.75" hidden="false" customHeight="true" outlineLevel="0" collapsed="false">
      <c r="B30" s="6" t="s">
        <v>22</v>
      </c>
    </row>
    <row r="31" customFormat="false" ht="15" hidden="false" customHeight="true" outlineLevel="0" collapsed="false">
      <c r="B31" s="6" t="s">
        <v>23</v>
      </c>
    </row>
    <row r="32" customFormat="false" ht="27.75" hidden="false" customHeight="true" outlineLevel="0" collapsed="false">
      <c r="B32" s="6" t="s">
        <v>24</v>
      </c>
    </row>
    <row r="33" customFormat="false" ht="27.75" hidden="false" customHeight="true" outlineLevel="0" collapsed="false">
      <c r="B33" s="6" t="s">
        <v>25</v>
      </c>
    </row>
    <row r="34" customFormat="false" ht="15" hidden="false" customHeight="true" outlineLevel="0" collapsed="false">
      <c r="B34" s="6" t="s">
        <v>26</v>
      </c>
    </row>
    <row r="37" customFormat="false" ht="15" hidden="false" customHeight="true" outlineLevel="0" collapsed="false">
      <c r="B37" s="4" t="s">
        <v>27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1" customFormat="false" ht="45" hidden="false" customHeight="true" outlineLevel="0" collapsed="false">
      <c r="A1" s="1"/>
      <c r="B1" s="1"/>
    </row>
    <row r="2" customFormat="false" ht="19.5" hidden="false" customHeight="true" outlineLevel="0" collapsed="false">
      <c r="A2" s="2" t="s">
        <v>0</v>
      </c>
      <c r="B2" s="2"/>
    </row>
    <row r="4" customFormat="false" ht="15" hidden="false" customHeight="true" outlineLevel="0" collapsed="false">
      <c r="B4" s="3" t="s">
        <v>28</v>
      </c>
    </row>
    <row r="5" customFormat="false" ht="15" hidden="false" customHeight="true" outlineLevel="0" collapsed="false">
      <c r="B5" s="4" t="s">
        <v>29</v>
      </c>
    </row>
    <row r="7" customFormat="false" ht="24" hidden="false" customHeight="true" outlineLevel="0" collapsed="false">
      <c r="B7" s="11" t="s">
        <v>30</v>
      </c>
    </row>
    <row r="8" customFormat="false" ht="25.5" hidden="false" customHeight="true" outlineLevel="0" collapsed="false">
      <c r="B8" s="12" t="s">
        <v>31</v>
      </c>
    </row>
    <row r="9" customFormat="false" ht="25.5" hidden="false" customHeight="true" outlineLevel="0" collapsed="false">
      <c r="B9" s="12" t="s">
        <v>32</v>
      </c>
    </row>
    <row r="10" customFormat="false" ht="25.5" hidden="false" customHeight="true" outlineLevel="0" collapsed="false">
      <c r="B10" s="12" t="s">
        <v>33</v>
      </c>
    </row>
    <row r="11" customFormat="false" ht="15" hidden="false" customHeight="true" outlineLevel="0" collapsed="false">
      <c r="B11" s="12" t="s">
        <v>34</v>
      </c>
    </row>
    <row r="13" customFormat="false" ht="24" hidden="false" customHeight="true" outlineLevel="0" collapsed="false">
      <c r="B13" s="11" t="s">
        <v>35</v>
      </c>
    </row>
    <row r="14" customFormat="false" ht="15" hidden="false" customHeight="true" outlineLevel="0" collapsed="false">
      <c r="B14" s="12" t="s">
        <v>36</v>
      </c>
    </row>
    <row r="15" customFormat="false" ht="25.5" hidden="false" customHeight="true" outlineLevel="0" collapsed="false">
      <c r="B15" s="12" t="s">
        <v>37</v>
      </c>
    </row>
    <row r="16" customFormat="false" ht="25.5" hidden="false" customHeight="true" outlineLevel="0" collapsed="false">
      <c r="B16" s="12" t="s">
        <v>38</v>
      </c>
    </row>
    <row r="17" customFormat="false" ht="15" hidden="false" customHeight="true" outlineLevel="0" collapsed="false">
      <c r="B17" s="12" t="s">
        <v>39</v>
      </c>
    </row>
    <row r="19" customFormat="false" ht="24" hidden="false" customHeight="true" outlineLevel="0" collapsed="false">
      <c r="B19" s="11" t="s">
        <v>40</v>
      </c>
    </row>
    <row r="20" customFormat="false" ht="25.5" hidden="false" customHeight="true" outlineLevel="0" collapsed="false">
      <c r="B20" s="12" t="s">
        <v>41</v>
      </c>
    </row>
    <row r="21" customFormat="false" ht="25.5" hidden="false" customHeight="true" outlineLevel="0" collapsed="false">
      <c r="B21" s="12" t="s">
        <v>42</v>
      </c>
    </row>
    <row r="22" customFormat="false" ht="25.5" hidden="false" customHeight="true" outlineLevel="0" collapsed="false">
      <c r="B22" s="12" t="s">
        <v>43</v>
      </c>
    </row>
    <row r="23" customFormat="false" ht="15" hidden="false" customHeight="true" outlineLevel="0" collapsed="false">
      <c r="B23" s="12" t="s">
        <v>44</v>
      </c>
    </row>
    <row r="24" customFormat="false" ht="15" hidden="false" customHeight="true" outlineLevel="0" collapsed="false">
      <c r="B24" s="12" t="s">
        <v>45</v>
      </c>
    </row>
    <row r="25" customFormat="false" ht="15" hidden="false" customHeight="true" outlineLevel="0" collapsed="false">
      <c r="B25" s="12" t="s">
        <v>46</v>
      </c>
    </row>
    <row r="27" customFormat="false" ht="24" hidden="false" customHeight="true" outlineLevel="0" collapsed="false">
      <c r="B27" s="11" t="s">
        <v>47</v>
      </c>
    </row>
    <row r="28" customFormat="false" ht="25.5" hidden="false" customHeight="true" outlineLevel="0" collapsed="false">
      <c r="B28" s="12" t="s">
        <v>48</v>
      </c>
    </row>
    <row r="29" customFormat="false" ht="15" hidden="false" customHeight="true" outlineLevel="0" collapsed="false">
      <c r="B29" s="12" t="s">
        <v>49</v>
      </c>
    </row>
    <row r="30" customFormat="false" ht="25.5" hidden="false" customHeight="true" outlineLevel="0" collapsed="false">
      <c r="B30" s="12" t="s">
        <v>50</v>
      </c>
    </row>
    <row r="31" customFormat="false" ht="25.5" hidden="false" customHeight="true" outlineLevel="0" collapsed="false">
      <c r="B31" s="12" t="s">
        <v>51</v>
      </c>
    </row>
    <row r="32" customFormat="false" ht="25.5" hidden="false" customHeight="true" outlineLevel="0" collapsed="false">
      <c r="B32" s="12" t="s">
        <v>52</v>
      </c>
    </row>
    <row r="34" customFormat="false" ht="24" hidden="false" customHeight="true" outlineLevel="0" collapsed="false">
      <c r="B34" s="11" t="s">
        <v>53</v>
      </c>
    </row>
    <row r="35" customFormat="false" ht="15" hidden="false" customHeight="true" outlineLevel="0" collapsed="false">
      <c r="B35" s="12" t="s">
        <v>54</v>
      </c>
    </row>
    <row r="36" customFormat="false" ht="25.5" hidden="false" customHeight="true" outlineLevel="0" collapsed="false">
      <c r="B36" s="12" t="s">
        <v>55</v>
      </c>
    </row>
    <row r="37" customFormat="false" ht="25.5" hidden="false" customHeight="true" outlineLevel="0" collapsed="false">
      <c r="B37" s="12" t="s">
        <v>56</v>
      </c>
    </row>
    <row r="38" customFormat="false" ht="15" hidden="false" customHeight="true" outlineLevel="0" collapsed="false">
      <c r="B38" s="12" t="s">
        <v>57</v>
      </c>
    </row>
    <row r="40" customFormat="false" ht="24" hidden="false" customHeight="true" outlineLevel="0" collapsed="false">
      <c r="B40" s="11" t="s">
        <v>58</v>
      </c>
    </row>
    <row r="41" customFormat="false" ht="15" hidden="false" customHeight="true" outlineLevel="0" collapsed="false">
      <c r="B41" s="12" t="s">
        <v>59</v>
      </c>
    </row>
    <row r="42" customFormat="false" ht="15" hidden="false" customHeight="true" outlineLevel="0" collapsed="false">
      <c r="B42" s="12" t="s">
        <v>60</v>
      </c>
    </row>
    <row r="43" customFormat="false" ht="25.5" hidden="false" customHeight="true" outlineLevel="0" collapsed="false">
      <c r="B43" s="12" t="s">
        <v>61</v>
      </c>
    </row>
    <row r="44" customFormat="false" ht="15" hidden="false" customHeight="true" outlineLevel="0" collapsed="false">
      <c r="B44" s="12" t="s">
        <v>62</v>
      </c>
    </row>
    <row r="45" customFormat="false" ht="15" hidden="false" customHeight="true" outlineLevel="0" collapsed="false">
      <c r="B45" s="12" t="s">
        <v>63</v>
      </c>
    </row>
    <row r="47" customFormat="false" ht="24" hidden="false" customHeight="true" outlineLevel="0" collapsed="false">
      <c r="B47" s="11" t="s">
        <v>64</v>
      </c>
    </row>
    <row r="48" customFormat="false" ht="39" hidden="false" customHeight="true" outlineLevel="0" collapsed="false">
      <c r="B48" s="12" t="s">
        <v>65</v>
      </c>
    </row>
    <row r="49" customFormat="false" ht="25.5" hidden="false" customHeight="true" outlineLevel="0" collapsed="false">
      <c r="B49" s="12" t="s">
        <v>66</v>
      </c>
    </row>
    <row r="50" customFormat="false" ht="25.5" hidden="false" customHeight="true" outlineLevel="0" collapsed="false">
      <c r="B50" s="12" t="s">
        <v>67</v>
      </c>
    </row>
  </sheetData>
  <mergeCells count="2">
    <mergeCell ref="A1:B1"/>
    <mergeCell ref="A2:B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1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11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8" min="8" style="0" width="16"/>
    <col collapsed="false" customWidth="true" hidden="false" outlineLevel="0" max="10" min="9" style="0" width="17"/>
    <col collapsed="false" customWidth="true" hidden="false" outlineLevel="0" max="11" min="11" style="0" width="13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8.55" hidden="false" customHeight="false" outlineLevel="0" collapsed="false">
      <c r="A4" s="13" t="s">
        <v>68</v>
      </c>
    </row>
    <row r="5" customFormat="false" ht="15" hidden="false" customHeight="false" outlineLevel="0" collapsed="false">
      <c r="A5" s="9" t="s">
        <v>69</v>
      </c>
      <c r="C5" s="14" t="n">
        <v>10000</v>
      </c>
    </row>
    <row r="6" customFormat="false" ht="15" hidden="false" customHeight="false" outlineLevel="0" collapsed="false">
      <c r="A6" s="15" t="s">
        <v>70</v>
      </c>
    </row>
    <row r="7" customFormat="false" ht="31.5" hidden="false" customHeight="true" outlineLevel="0" collapsed="false">
      <c r="A7" s="16" t="s">
        <v>71</v>
      </c>
      <c r="B7" s="16" t="s">
        <v>72</v>
      </c>
      <c r="C7" s="16" t="s">
        <v>73</v>
      </c>
      <c r="D7" s="16" t="s">
        <v>74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16" t="s">
        <v>80</v>
      </c>
      <c r="K7" s="16" t="s">
        <v>81</v>
      </c>
    </row>
    <row r="8" customFormat="false" ht="15" hidden="false" customHeight="false" outlineLevel="0" collapsed="false">
      <c r="A8" s="17" t="s">
        <v>82</v>
      </c>
      <c r="B8" s="18" t="n">
        <v>4</v>
      </c>
      <c r="C8" s="19" t="n">
        <v>12500</v>
      </c>
      <c r="D8" s="20" t="n">
        <v>8.5</v>
      </c>
      <c r="E8" s="17" t="s">
        <v>83</v>
      </c>
      <c r="F8" s="21" t="str">
        <f aca="false">IF(C8&gt;=$C$5,"Atteint","Non atteint")</f>
        <v>Atteint</v>
      </c>
      <c r="G8" s="22"/>
      <c r="H8" s="23"/>
      <c r="I8" s="23"/>
      <c r="J8" s="23"/>
      <c r="K8" s="23"/>
    </row>
    <row r="9" customFormat="false" ht="15" hidden="false" customHeight="false" outlineLevel="0" collapsed="false">
      <c r="A9" s="17" t="s">
        <v>84</v>
      </c>
      <c r="B9" s="18" t="n">
        <v>1</v>
      </c>
      <c r="C9" s="19" t="n">
        <v>8200</v>
      </c>
      <c r="D9" s="20" t="n">
        <v>7</v>
      </c>
      <c r="E9" s="17" t="s">
        <v>85</v>
      </c>
      <c r="F9" s="23"/>
      <c r="G9" s="22"/>
      <c r="H9" s="23"/>
      <c r="I9" s="23"/>
      <c r="J9" s="23"/>
      <c r="K9" s="23"/>
    </row>
    <row r="10" customFormat="false" ht="15" hidden="false" customHeight="false" outlineLevel="0" collapsed="false">
      <c r="A10" s="17" t="s">
        <v>86</v>
      </c>
      <c r="B10" s="18" t="n">
        <v>6</v>
      </c>
      <c r="C10" s="19" t="n">
        <v>10000</v>
      </c>
      <c r="D10" s="20" t="n">
        <v>9</v>
      </c>
      <c r="E10" s="17" t="s">
        <v>83</v>
      </c>
      <c r="F10" s="23"/>
      <c r="G10" s="22"/>
      <c r="H10" s="23"/>
      <c r="I10" s="23"/>
      <c r="J10" s="23"/>
      <c r="K10" s="23"/>
    </row>
    <row r="11" customFormat="false" ht="15" hidden="false" customHeight="false" outlineLevel="0" collapsed="false">
      <c r="A11" s="17" t="s">
        <v>87</v>
      </c>
      <c r="B11" s="18" t="n">
        <v>2</v>
      </c>
      <c r="C11" s="19" t="n">
        <v>15400</v>
      </c>
      <c r="D11" s="20" t="n">
        <v>8.2</v>
      </c>
      <c r="E11" s="17" t="s">
        <v>85</v>
      </c>
      <c r="F11" s="23"/>
      <c r="G11" s="22"/>
      <c r="H11" s="23"/>
      <c r="I11" s="23"/>
      <c r="J11" s="23"/>
      <c r="K11" s="23"/>
    </row>
    <row r="12" customFormat="false" ht="15" hidden="false" customHeight="false" outlineLevel="0" collapsed="false">
      <c r="A12" s="17" t="s">
        <v>88</v>
      </c>
      <c r="B12" s="18" t="n">
        <v>3</v>
      </c>
      <c r="C12" s="19" t="n">
        <v>9800</v>
      </c>
      <c r="D12" s="20" t="n">
        <v>6.5</v>
      </c>
      <c r="E12" s="17" t="s">
        <v>85</v>
      </c>
      <c r="F12" s="23"/>
      <c r="G12" s="22"/>
      <c r="H12" s="23"/>
      <c r="I12" s="23"/>
      <c r="J12" s="23"/>
      <c r="K12" s="23"/>
    </row>
    <row r="13" customFormat="false" ht="15" hidden="false" customHeight="false" outlineLevel="0" collapsed="false">
      <c r="A13" s="17" t="s">
        <v>89</v>
      </c>
      <c r="B13" s="18" t="n">
        <v>8</v>
      </c>
      <c r="C13" s="19" t="n">
        <v>21000</v>
      </c>
      <c r="D13" s="20" t="n">
        <v>9.5</v>
      </c>
      <c r="E13" s="17" t="s">
        <v>83</v>
      </c>
      <c r="F13" s="23"/>
      <c r="G13" s="22"/>
      <c r="H13" s="23"/>
      <c r="I13" s="23"/>
      <c r="J13" s="23"/>
      <c r="K13" s="23"/>
    </row>
    <row r="14" customFormat="false" ht="15" hidden="false" customHeight="false" outlineLevel="0" collapsed="false">
      <c r="A14" s="17" t="s">
        <v>90</v>
      </c>
      <c r="B14" s="18" t="n">
        <v>1</v>
      </c>
      <c r="C14" s="19" t="n">
        <v>11200</v>
      </c>
      <c r="D14" s="20" t="n">
        <v>7.8</v>
      </c>
      <c r="E14" s="17" t="s">
        <v>85</v>
      </c>
      <c r="F14" s="23"/>
      <c r="G14" s="22"/>
      <c r="H14" s="23"/>
      <c r="I14" s="23"/>
      <c r="J14" s="23"/>
      <c r="K14" s="23"/>
    </row>
    <row r="15" customFormat="false" ht="15" hidden="false" customHeight="false" outlineLevel="0" collapsed="false">
      <c r="A15" s="17" t="s">
        <v>91</v>
      </c>
      <c r="B15" s="18" t="n">
        <v>5</v>
      </c>
      <c r="C15" s="19" t="n">
        <v>7400</v>
      </c>
      <c r="D15" s="20" t="n">
        <v>5.5</v>
      </c>
      <c r="E15" s="17" t="s">
        <v>85</v>
      </c>
      <c r="F15" s="23"/>
      <c r="G15" s="22"/>
      <c r="H15" s="23"/>
      <c r="I15" s="23"/>
      <c r="J15" s="23"/>
      <c r="K15" s="23"/>
    </row>
    <row r="16" customFormat="false" ht="15" hidden="false" customHeight="false" outlineLevel="0" collapsed="false">
      <c r="A16" s="17" t="s">
        <v>92</v>
      </c>
      <c r="B16" s="18" t="n">
        <v>2</v>
      </c>
      <c r="C16" s="19" t="n">
        <v>16800</v>
      </c>
      <c r="D16" s="20" t="n">
        <v>8.8</v>
      </c>
      <c r="E16" s="17" t="s">
        <v>83</v>
      </c>
      <c r="F16" s="23"/>
      <c r="G16" s="22"/>
      <c r="H16" s="23"/>
      <c r="I16" s="23"/>
      <c r="J16" s="23"/>
      <c r="K16" s="23"/>
    </row>
    <row r="17" customFormat="false" ht="15" hidden="false" customHeight="false" outlineLevel="0" collapsed="false">
      <c r="A17" s="17" t="s">
        <v>93</v>
      </c>
      <c r="B17" s="18" t="n">
        <v>7</v>
      </c>
      <c r="C17" s="19" t="n">
        <v>9100</v>
      </c>
      <c r="D17" s="20" t="n">
        <v>6</v>
      </c>
      <c r="E17" s="17" t="s">
        <v>85</v>
      </c>
      <c r="F17" s="23"/>
      <c r="G17" s="22"/>
      <c r="H17" s="23"/>
      <c r="I17" s="23"/>
      <c r="J17" s="23"/>
      <c r="K17" s="23"/>
    </row>
    <row r="18" customFormat="false" ht="15" hidden="false" customHeight="false" outlineLevel="0" collapsed="false">
      <c r="A18" s="24" t="s">
        <v>94</v>
      </c>
      <c r="B18" s="25"/>
      <c r="C18" s="26" t="n">
        <f aca="false">SUM(C8:C17)</f>
        <v>121400</v>
      </c>
      <c r="D18" s="25"/>
      <c r="E18" s="25"/>
      <c r="F18" s="25"/>
      <c r="G18" s="27"/>
      <c r="H18" s="25"/>
      <c r="I18" s="25"/>
      <c r="J18" s="25"/>
      <c r="K18" s="25"/>
    </row>
    <row r="20" customFormat="false" ht="15" hidden="false" customHeight="false" outlineLevel="0" collapsed="false">
      <c r="A20" s="28" t="s">
        <v>95</v>
      </c>
    </row>
    <row r="21" customFormat="false" ht="15" hidden="false" customHeight="false" outlineLevel="0" collapsed="false">
      <c r="A21" s="29" t="str">
        <f aca="false">IF(COUNTIF(F8:F17,"Atteint")=6,"Mission 1 correcte : 6 objectifs atteints","Mission 1 à revoir")</f>
        <v>Mission 1 à revoir</v>
      </c>
    </row>
    <row r="22" customFormat="false" ht="15" hidden="false" customHeight="false" outlineLevel="0" collapsed="false">
      <c r="A22" s="29" t="str">
        <f aca="false">IF(COUNTIF(J8:J17,"Prime accordée")=5,"Mission 5 correcte : 5 primes accordées","Mission 5 à revoir")</f>
        <v>Mission 5 à revoir</v>
      </c>
    </row>
    <row r="23" customFormat="false" ht="15" hidden="false" customHeight="false" outlineLevel="0" collapsed="false">
      <c r="A23" s="29" t="str">
        <f aca="false">IF(SUMPRODUCT(--(H8:H17=I8:I17))=10,"Missions 3 et 4 cohérentes","Missions 3 et 4 : les colonnes H et I diffèrent")</f>
        <v>Missions 3 et 4 cohérentes</v>
      </c>
    </row>
    <row r="25" customFormat="false" ht="15" hidden="false" customHeight="false" outlineLevel="0" collapsed="false">
      <c r="A25" s="15" t="s">
        <v>96</v>
      </c>
    </row>
  </sheetData>
  <mergeCells count="2">
    <mergeCell ref="A1:K1"/>
    <mergeCell ref="A2:K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1"/>
    <col collapsed="false" customWidth="true" hidden="false" outlineLevel="0" max="3" min="3" style="0" width="12"/>
    <col collapsed="false" customWidth="true" hidden="false" outlineLevel="0" max="4" min="4" style="0" width="10"/>
    <col collapsed="false" customWidth="true" hidden="false" outlineLevel="0" max="5" min="5" style="0" width="11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8" min="8" style="0" width="16"/>
    <col collapsed="false" customWidth="true" hidden="false" outlineLevel="0" max="10" min="9" style="0" width="17"/>
    <col collapsed="false" customWidth="true" hidden="false" outlineLevel="0" max="11" min="11" style="0" width="13"/>
  </cols>
  <sheetData>
    <row r="1" customFormat="false" ht="4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customFormat="false" ht="18.55" hidden="false" customHeight="false" outlineLevel="0" collapsed="false">
      <c r="A4" s="13" t="s">
        <v>97</v>
      </c>
    </row>
    <row r="5" customFormat="false" ht="15" hidden="false" customHeight="false" outlineLevel="0" collapsed="false">
      <c r="A5" s="9" t="s">
        <v>69</v>
      </c>
      <c r="C5" s="14" t="n">
        <v>10000</v>
      </c>
    </row>
    <row r="6" customFormat="false" ht="15" hidden="false" customHeight="false" outlineLevel="0" collapsed="false">
      <c r="A6" s="15" t="s">
        <v>98</v>
      </c>
    </row>
    <row r="7" customFormat="false" ht="31.5" hidden="false" customHeight="true" outlineLevel="0" collapsed="false">
      <c r="A7" s="16" t="s">
        <v>71</v>
      </c>
      <c r="B7" s="16" t="s">
        <v>72</v>
      </c>
      <c r="C7" s="16" t="s">
        <v>73</v>
      </c>
      <c r="D7" s="16" t="s">
        <v>74</v>
      </c>
      <c r="E7" s="16" t="s">
        <v>75</v>
      </c>
      <c r="F7" s="16" t="s">
        <v>76</v>
      </c>
      <c r="G7" s="16" t="s">
        <v>77</v>
      </c>
      <c r="H7" s="16" t="s">
        <v>78</v>
      </c>
      <c r="I7" s="16" t="s">
        <v>79</v>
      </c>
      <c r="J7" s="16" t="s">
        <v>80</v>
      </c>
      <c r="K7" s="16" t="s">
        <v>81</v>
      </c>
    </row>
    <row r="8" customFormat="false" ht="15" hidden="false" customHeight="false" outlineLevel="0" collapsed="false">
      <c r="A8" s="17" t="s">
        <v>82</v>
      </c>
      <c r="B8" s="18" t="n">
        <v>4</v>
      </c>
      <c r="C8" s="19" t="n">
        <v>12500</v>
      </c>
      <c r="D8" s="20" t="n">
        <v>8.5</v>
      </c>
      <c r="E8" s="17" t="s">
        <v>83</v>
      </c>
      <c r="F8" s="21" t="str">
        <f aca="false">IF(C8&gt;=$C$5,"Atteint","Non atteint")</f>
        <v>Atteint</v>
      </c>
      <c r="G8" s="30" t="n">
        <f aca="false">IF(C8&gt;=$C$5,C8*5%,0)</f>
        <v>625</v>
      </c>
      <c r="H8" s="21" t="str">
        <f aca="false">IF(D8&gt;=9,"Excellent",IF(D8&gt;=7.5,"Bon",IF(D8&gt;=6,"Correct","À accompagner")))</f>
        <v>Bon</v>
      </c>
      <c r="I8" s="21" t="str">
        <f aca="false">_xlfn.IFS(D8&gt;=9,"Excellent",D8&gt;=7.5,"Bon",D8&gt;=6,"Correct",TRUE(),"À accompagner")</f>
        <v>Bon</v>
      </c>
      <c r="J8" s="21" t="str">
        <f aca="false">IF(AND(B8&gt;=2,D8&gt;8),"Prime accordée","Pas de prime")</f>
        <v>Prime accordée</v>
      </c>
      <c r="K8" s="21" t="str">
        <f aca="false">IF(OR(C8&gt;15000,E8="VIP"),"Prioritaire","Standard")</f>
        <v>Prioritaire</v>
      </c>
    </row>
    <row r="9" customFormat="false" ht="15" hidden="false" customHeight="false" outlineLevel="0" collapsed="false">
      <c r="A9" s="17" t="s">
        <v>84</v>
      </c>
      <c r="B9" s="18" t="n">
        <v>1</v>
      </c>
      <c r="C9" s="19" t="n">
        <v>8200</v>
      </c>
      <c r="D9" s="20" t="n">
        <v>7</v>
      </c>
      <c r="E9" s="17" t="s">
        <v>85</v>
      </c>
      <c r="F9" s="21" t="str">
        <f aca="false">IF(C9&gt;=$C$5,"Atteint","Non atteint")</f>
        <v>Non atteint</v>
      </c>
      <c r="G9" s="30" t="n">
        <f aca="false">IF(C9&gt;=$C$5,C9*5%,0)</f>
        <v>0</v>
      </c>
      <c r="H9" s="21" t="str">
        <f aca="false">IF(D9&gt;=9,"Excellent",IF(D9&gt;=7.5,"Bon",IF(D9&gt;=6,"Correct","À accompagner")))</f>
        <v>Correct</v>
      </c>
      <c r="I9" s="21" t="str">
        <f aca="false">_xlfn.IFS(D9&gt;=9,"Excellent",D9&gt;=7.5,"Bon",D9&gt;=6,"Correct",TRUE(),"À accompagner")</f>
        <v>Correct</v>
      </c>
      <c r="J9" s="21" t="str">
        <f aca="false">IF(AND(B9&gt;=2,D9&gt;8),"Prime accordée","Pas de prime")</f>
        <v>Pas de prime</v>
      </c>
      <c r="K9" s="21" t="str">
        <f aca="false">IF(OR(C9&gt;15000,E9="VIP"),"Prioritaire","Standard")</f>
        <v>Standard</v>
      </c>
    </row>
    <row r="10" customFormat="false" ht="15" hidden="false" customHeight="false" outlineLevel="0" collapsed="false">
      <c r="A10" s="17" t="s">
        <v>86</v>
      </c>
      <c r="B10" s="18" t="n">
        <v>6</v>
      </c>
      <c r="C10" s="19" t="n">
        <v>10000</v>
      </c>
      <c r="D10" s="20" t="n">
        <v>9</v>
      </c>
      <c r="E10" s="17" t="s">
        <v>83</v>
      </c>
      <c r="F10" s="21" t="str">
        <f aca="false">IF(C10&gt;=$C$5,"Atteint","Non atteint")</f>
        <v>Atteint</v>
      </c>
      <c r="G10" s="30" t="n">
        <f aca="false">IF(C10&gt;=$C$5,C10*5%,0)</f>
        <v>500</v>
      </c>
      <c r="H10" s="21" t="str">
        <f aca="false">IF(D10&gt;=9,"Excellent",IF(D10&gt;=7.5,"Bon",IF(D10&gt;=6,"Correct","À accompagner")))</f>
        <v>Excellent</v>
      </c>
      <c r="I10" s="21" t="str">
        <f aca="false">_xlfn.IFS(D10&gt;=9,"Excellent",D10&gt;=7.5,"Bon",D10&gt;=6,"Correct",TRUE(),"À accompagner")</f>
        <v>Excellent</v>
      </c>
      <c r="J10" s="21" t="str">
        <f aca="false">IF(AND(B10&gt;=2,D10&gt;8),"Prime accordée","Pas de prime")</f>
        <v>Prime accordée</v>
      </c>
      <c r="K10" s="21" t="str">
        <f aca="false">IF(OR(C10&gt;15000,E10="VIP"),"Prioritaire","Standard")</f>
        <v>Prioritaire</v>
      </c>
    </row>
    <row r="11" customFormat="false" ht="15" hidden="false" customHeight="false" outlineLevel="0" collapsed="false">
      <c r="A11" s="17" t="s">
        <v>87</v>
      </c>
      <c r="B11" s="18" t="n">
        <v>2</v>
      </c>
      <c r="C11" s="19" t="n">
        <v>15400</v>
      </c>
      <c r="D11" s="20" t="n">
        <v>8.2</v>
      </c>
      <c r="E11" s="17" t="s">
        <v>85</v>
      </c>
      <c r="F11" s="21" t="str">
        <f aca="false">IF(C11&gt;=$C$5,"Atteint","Non atteint")</f>
        <v>Atteint</v>
      </c>
      <c r="G11" s="30" t="n">
        <f aca="false">IF(C11&gt;=$C$5,C11*5%,0)</f>
        <v>770</v>
      </c>
      <c r="H11" s="21" t="str">
        <f aca="false">IF(D11&gt;=9,"Excellent",IF(D11&gt;=7.5,"Bon",IF(D11&gt;=6,"Correct","À accompagner")))</f>
        <v>Bon</v>
      </c>
      <c r="I11" s="21" t="str">
        <f aca="false">_xlfn.IFS(D11&gt;=9,"Excellent",D11&gt;=7.5,"Bon",D11&gt;=6,"Correct",TRUE(),"À accompagner")</f>
        <v>Bon</v>
      </c>
      <c r="J11" s="21" t="str">
        <f aca="false">IF(AND(B11&gt;=2,D11&gt;8),"Prime accordée","Pas de prime")</f>
        <v>Prime accordée</v>
      </c>
      <c r="K11" s="21" t="str">
        <f aca="false">IF(OR(C11&gt;15000,E11="VIP"),"Prioritaire","Standard")</f>
        <v>Prioritaire</v>
      </c>
    </row>
    <row r="12" customFormat="false" ht="15" hidden="false" customHeight="false" outlineLevel="0" collapsed="false">
      <c r="A12" s="17" t="s">
        <v>88</v>
      </c>
      <c r="B12" s="18" t="n">
        <v>3</v>
      </c>
      <c r="C12" s="19" t="n">
        <v>9800</v>
      </c>
      <c r="D12" s="20" t="n">
        <v>6.5</v>
      </c>
      <c r="E12" s="17" t="s">
        <v>85</v>
      </c>
      <c r="F12" s="21" t="str">
        <f aca="false">IF(C12&gt;=$C$5,"Atteint","Non atteint")</f>
        <v>Non atteint</v>
      </c>
      <c r="G12" s="30" t="n">
        <f aca="false">IF(C12&gt;=$C$5,C12*5%,0)</f>
        <v>0</v>
      </c>
      <c r="H12" s="21" t="str">
        <f aca="false">IF(D12&gt;=9,"Excellent",IF(D12&gt;=7.5,"Bon",IF(D12&gt;=6,"Correct","À accompagner")))</f>
        <v>Correct</v>
      </c>
      <c r="I12" s="21" t="str">
        <f aca="false">_xlfn.IFS(D12&gt;=9,"Excellent",D12&gt;=7.5,"Bon",D12&gt;=6,"Correct",TRUE(),"À accompagner")</f>
        <v>Correct</v>
      </c>
      <c r="J12" s="21" t="str">
        <f aca="false">IF(AND(B12&gt;=2,D12&gt;8),"Prime accordée","Pas de prime")</f>
        <v>Pas de prime</v>
      </c>
      <c r="K12" s="21" t="str">
        <f aca="false">IF(OR(C12&gt;15000,E12="VIP"),"Prioritaire","Standard")</f>
        <v>Standard</v>
      </c>
    </row>
    <row r="13" customFormat="false" ht="15" hidden="false" customHeight="false" outlineLevel="0" collapsed="false">
      <c r="A13" s="17" t="s">
        <v>89</v>
      </c>
      <c r="B13" s="18" t="n">
        <v>8</v>
      </c>
      <c r="C13" s="19" t="n">
        <v>21000</v>
      </c>
      <c r="D13" s="20" t="n">
        <v>9.5</v>
      </c>
      <c r="E13" s="17" t="s">
        <v>83</v>
      </c>
      <c r="F13" s="21" t="str">
        <f aca="false">IF(C13&gt;=$C$5,"Atteint","Non atteint")</f>
        <v>Atteint</v>
      </c>
      <c r="G13" s="30" t="n">
        <f aca="false">IF(C13&gt;=$C$5,C13*5%,0)</f>
        <v>1050</v>
      </c>
      <c r="H13" s="21" t="str">
        <f aca="false">IF(D13&gt;=9,"Excellent",IF(D13&gt;=7.5,"Bon",IF(D13&gt;=6,"Correct","À accompagner")))</f>
        <v>Excellent</v>
      </c>
      <c r="I13" s="21" t="str">
        <f aca="false">_xlfn.IFS(D13&gt;=9,"Excellent",D13&gt;=7.5,"Bon",D13&gt;=6,"Correct",TRUE(),"À accompagner")</f>
        <v>Excellent</v>
      </c>
      <c r="J13" s="21" t="str">
        <f aca="false">IF(AND(B13&gt;=2,D13&gt;8),"Prime accordée","Pas de prime")</f>
        <v>Prime accordée</v>
      </c>
      <c r="K13" s="21" t="str">
        <f aca="false">IF(OR(C13&gt;15000,E13="VIP"),"Prioritaire","Standard")</f>
        <v>Prioritaire</v>
      </c>
    </row>
    <row r="14" customFormat="false" ht="15" hidden="false" customHeight="false" outlineLevel="0" collapsed="false">
      <c r="A14" s="17" t="s">
        <v>90</v>
      </c>
      <c r="B14" s="18" t="n">
        <v>1</v>
      </c>
      <c r="C14" s="19" t="n">
        <v>11200</v>
      </c>
      <c r="D14" s="20" t="n">
        <v>7.8</v>
      </c>
      <c r="E14" s="17" t="s">
        <v>85</v>
      </c>
      <c r="F14" s="21" t="str">
        <f aca="false">IF(C14&gt;=$C$5,"Atteint","Non atteint")</f>
        <v>Atteint</v>
      </c>
      <c r="G14" s="30" t="n">
        <f aca="false">IF(C14&gt;=$C$5,C14*5%,0)</f>
        <v>560</v>
      </c>
      <c r="H14" s="21" t="str">
        <f aca="false">IF(D14&gt;=9,"Excellent",IF(D14&gt;=7.5,"Bon",IF(D14&gt;=6,"Correct","À accompagner")))</f>
        <v>Bon</v>
      </c>
      <c r="I14" s="21" t="str">
        <f aca="false">_xlfn.IFS(D14&gt;=9,"Excellent",D14&gt;=7.5,"Bon",D14&gt;=6,"Correct",TRUE(),"À accompagner")</f>
        <v>Bon</v>
      </c>
      <c r="J14" s="21" t="str">
        <f aca="false">IF(AND(B14&gt;=2,D14&gt;8),"Prime accordée","Pas de prime")</f>
        <v>Pas de prime</v>
      </c>
      <c r="K14" s="21" t="str">
        <f aca="false">IF(OR(C14&gt;15000,E14="VIP"),"Prioritaire","Standard")</f>
        <v>Standard</v>
      </c>
    </row>
    <row r="15" customFormat="false" ht="15" hidden="false" customHeight="false" outlineLevel="0" collapsed="false">
      <c r="A15" s="17" t="s">
        <v>91</v>
      </c>
      <c r="B15" s="18" t="n">
        <v>5</v>
      </c>
      <c r="C15" s="19" t="n">
        <v>7400</v>
      </c>
      <c r="D15" s="20" t="n">
        <v>5.5</v>
      </c>
      <c r="E15" s="17" t="s">
        <v>85</v>
      </c>
      <c r="F15" s="21" t="str">
        <f aca="false">IF(C15&gt;=$C$5,"Atteint","Non atteint")</f>
        <v>Non atteint</v>
      </c>
      <c r="G15" s="30" t="n">
        <f aca="false">IF(C15&gt;=$C$5,C15*5%,0)</f>
        <v>0</v>
      </c>
      <c r="H15" s="21" t="str">
        <f aca="false">IF(D15&gt;=9,"Excellent",IF(D15&gt;=7.5,"Bon",IF(D15&gt;=6,"Correct","À accompagner")))</f>
        <v>À accompagner</v>
      </c>
      <c r="I15" s="21" t="str">
        <f aca="false">_xlfn.IFS(D15&gt;=9,"Excellent",D15&gt;=7.5,"Bon",D15&gt;=6,"Correct",TRUE(),"À accompagner")</f>
        <v>À accompagner</v>
      </c>
      <c r="J15" s="21" t="str">
        <f aca="false">IF(AND(B15&gt;=2,D15&gt;8),"Prime accordée","Pas de prime")</f>
        <v>Pas de prime</v>
      </c>
      <c r="K15" s="21" t="str">
        <f aca="false">IF(OR(C15&gt;15000,E15="VIP"),"Prioritaire","Standard")</f>
        <v>Standard</v>
      </c>
    </row>
    <row r="16" customFormat="false" ht="15" hidden="false" customHeight="false" outlineLevel="0" collapsed="false">
      <c r="A16" s="17" t="s">
        <v>92</v>
      </c>
      <c r="B16" s="18" t="n">
        <v>2</v>
      </c>
      <c r="C16" s="19" t="n">
        <v>16800</v>
      </c>
      <c r="D16" s="20" t="n">
        <v>8.8</v>
      </c>
      <c r="E16" s="17" t="s">
        <v>83</v>
      </c>
      <c r="F16" s="21" t="str">
        <f aca="false">IF(C16&gt;=$C$5,"Atteint","Non atteint")</f>
        <v>Atteint</v>
      </c>
      <c r="G16" s="30" t="n">
        <f aca="false">IF(C16&gt;=$C$5,C16*5%,0)</f>
        <v>840</v>
      </c>
      <c r="H16" s="21" t="str">
        <f aca="false">IF(D16&gt;=9,"Excellent",IF(D16&gt;=7.5,"Bon",IF(D16&gt;=6,"Correct","À accompagner")))</f>
        <v>Bon</v>
      </c>
      <c r="I16" s="21" t="str">
        <f aca="false">_xlfn.IFS(D16&gt;=9,"Excellent",D16&gt;=7.5,"Bon",D16&gt;=6,"Correct",TRUE(),"À accompagner")</f>
        <v>Bon</v>
      </c>
      <c r="J16" s="21" t="str">
        <f aca="false">IF(AND(B16&gt;=2,D16&gt;8),"Prime accordée","Pas de prime")</f>
        <v>Prime accordée</v>
      </c>
      <c r="K16" s="21" t="str">
        <f aca="false">IF(OR(C16&gt;15000,E16="VIP"),"Prioritaire","Standard")</f>
        <v>Prioritaire</v>
      </c>
    </row>
    <row r="17" customFormat="false" ht="15" hidden="false" customHeight="false" outlineLevel="0" collapsed="false">
      <c r="A17" s="17" t="s">
        <v>93</v>
      </c>
      <c r="B17" s="18" t="n">
        <v>7</v>
      </c>
      <c r="C17" s="19" t="n">
        <v>9100</v>
      </c>
      <c r="D17" s="20" t="n">
        <v>6</v>
      </c>
      <c r="E17" s="17" t="s">
        <v>85</v>
      </c>
      <c r="F17" s="21" t="str">
        <f aca="false">IF(C17&gt;=$C$5,"Atteint","Non atteint")</f>
        <v>Non atteint</v>
      </c>
      <c r="G17" s="30" t="n">
        <f aca="false">IF(C17&gt;=$C$5,C17*5%,0)</f>
        <v>0</v>
      </c>
      <c r="H17" s="21" t="str">
        <f aca="false">IF(D17&gt;=9,"Excellent",IF(D17&gt;=7.5,"Bon",IF(D17&gt;=6,"Correct","À accompagner")))</f>
        <v>Correct</v>
      </c>
      <c r="I17" s="21" t="str">
        <f aca="false">_xlfn.IFS(D17&gt;=9,"Excellent",D17&gt;=7.5,"Bon",D17&gt;=6,"Correct",TRUE(),"À accompagner")</f>
        <v>Correct</v>
      </c>
      <c r="J17" s="21" t="str">
        <f aca="false">IF(AND(B17&gt;=2,D17&gt;8),"Prime accordée","Pas de prime")</f>
        <v>Pas de prime</v>
      </c>
      <c r="K17" s="21" t="str">
        <f aca="false">IF(OR(C17&gt;15000,E17="VIP"),"Prioritaire","Standard")</f>
        <v>Standard</v>
      </c>
    </row>
    <row r="18" customFormat="false" ht="15" hidden="false" customHeight="false" outlineLevel="0" collapsed="false">
      <c r="A18" s="24" t="s">
        <v>94</v>
      </c>
      <c r="B18" s="25"/>
      <c r="C18" s="26" t="n">
        <f aca="false">SUM(C8:C17)</f>
        <v>121400</v>
      </c>
      <c r="D18" s="25"/>
      <c r="E18" s="25"/>
      <c r="F18" s="25"/>
      <c r="G18" s="31" t="n">
        <f aca="false">SUM(G8:G17)</f>
        <v>4345</v>
      </c>
      <c r="H18" s="25"/>
      <c r="I18" s="25"/>
      <c r="J18" s="25"/>
      <c r="K18" s="25"/>
    </row>
    <row r="20" customFormat="false" ht="15" hidden="false" customHeight="false" outlineLevel="0" collapsed="false">
      <c r="A20" s="28" t="s">
        <v>95</v>
      </c>
    </row>
    <row r="21" customFormat="false" ht="15" hidden="false" customHeight="false" outlineLevel="0" collapsed="false">
      <c r="A21" s="29" t="str">
        <f aca="false">IF(COUNTIF(F8:F17,"Atteint")=6,"Mission 1 correcte : 6 objectifs atteints","Mission 1 à revoir")</f>
        <v>Mission 1 correcte : 6 objectifs atteints</v>
      </c>
    </row>
    <row r="22" customFormat="false" ht="15" hidden="false" customHeight="false" outlineLevel="0" collapsed="false">
      <c r="A22" s="29" t="str">
        <f aca="false">IF(COUNTIF(J8:J17,"Prime accordée")=5,"Mission 5 correcte : 5 primes accordées","Mission 5 à revoir")</f>
        <v>Mission 5 correcte : 5 primes accordées</v>
      </c>
    </row>
    <row r="23" customFormat="false" ht="15" hidden="false" customHeight="false" outlineLevel="0" collapsed="false">
      <c r="A23" s="29" t="str">
        <f aca="false">IF(SUMPRODUCT(--(H8:H17=I8:I17))=10,"Missions 3 et 4 cohérentes","Missions 3 et 4 : les colonnes H et I diffèrent")</f>
        <v>Missions 3 et 4 cohérentes</v>
      </c>
    </row>
  </sheetData>
  <mergeCells count="2">
    <mergeCell ref="A1:K1"/>
    <mergeCell ref="A2:K2"/>
  </mergeCells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2026-07-23T08:17:49Z</dcterms:created>
  <dc:creator>openpyxl</dc:creator>
  <dc:description/>
  <dc:language>en-US</dc:language>
  <cp:lastModifiedBy/>
  <dcterms:modified xsi:type="dcterms:W3CDTF">2026-07-23T08:17:49Z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